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1880" windowHeight="5055" activeTab="0"/>
  </bookViews>
  <sheets>
    <sheet name="Sheet1" sheetId="1" r:id="rId1"/>
  </sheets>
  <definedNames>
    <definedName name="HTML_CodePage" hidden="1">1252</definedName>
    <definedName name="HTML_Control" hidden="1">{"'Sheet1'!$A$1:$N$89"}</definedName>
    <definedName name="HTML_Description" hidden="1">""</definedName>
    <definedName name="HTML_Email" hidden="1">""</definedName>
    <definedName name="HTML_Header" hidden="1">"Sheet1"</definedName>
    <definedName name="HTML_LastUpdate" hidden="1">"01/03/07"</definedName>
    <definedName name="HTML_LineAfter" hidden="1">FALSE</definedName>
    <definedName name="HTML_LineBefore" hidden="1">FALSE</definedName>
    <definedName name="HTML_Name" hidden="1">"Dan Lovegrove"</definedName>
    <definedName name="HTML_OBDlg2" hidden="1">TRUE</definedName>
    <definedName name="HTML_OBDlg4" hidden="1">TRUE</definedName>
    <definedName name="HTML_OS" hidden="1">0</definedName>
    <definedName name="HTML_PathFile" hidden="1">"C:\WINDOWS\DESKTOP\DOCTORLOVEGROVE\pubs\stats\Bloke7.html"</definedName>
    <definedName name="HTML_Title" hidden="1">"Bloke_pub_results5a"</definedName>
  </definedNames>
  <calcPr fullCalcOnLoad="1"/>
</workbook>
</file>

<file path=xl/sharedStrings.xml><?xml version="1.0" encoding="utf-8"?>
<sst xmlns="http://schemas.openxmlformats.org/spreadsheetml/2006/main" count="297" uniqueCount="296">
  <si>
    <t>Toilets</t>
  </si>
  <si>
    <t>Bar snacks</t>
  </si>
  <si>
    <t>Beer</t>
  </si>
  <si>
    <t>Range</t>
  </si>
  <si>
    <t>Quality</t>
  </si>
  <si>
    <t>Price</t>
  </si>
  <si>
    <t>Service</t>
  </si>
  <si>
    <t>Demeanour</t>
  </si>
  <si>
    <t>subtotal</t>
  </si>
  <si>
    <t>GRAND</t>
  </si>
  <si>
    <t>TOTAL</t>
  </si>
  <si>
    <t>%</t>
  </si>
  <si>
    <t>Remarks</t>
  </si>
  <si>
    <t>out of</t>
  </si>
  <si>
    <t>Atmosphere</t>
  </si>
  <si>
    <t>Hogshead, Nottingham</t>
  </si>
  <si>
    <t>Kean's Head, Nottingham</t>
  </si>
  <si>
    <t>Vat and Fiddle, Nottingham</t>
  </si>
  <si>
    <t>Ye Olde Trip to Jerusalem, Nottingham</t>
  </si>
  <si>
    <t>Bell, Nottingham [rating 2397]</t>
  </si>
  <si>
    <t>outstanding - it's in a cave!</t>
  </si>
  <si>
    <t>crap, poor service</t>
  </si>
  <si>
    <t xml:space="preserve">excellent  </t>
  </si>
  <si>
    <t>very helpful bar man</t>
  </si>
  <si>
    <t>Victoria, Beeston, Nottingham</t>
  </si>
  <si>
    <t>Castle Rock brewery tap</t>
  </si>
  <si>
    <t>huge selection</t>
  </si>
  <si>
    <t>excellent start, three bars</t>
  </si>
  <si>
    <t>22nd January 2011</t>
  </si>
  <si>
    <t>Cotswold Arms, Burford</t>
  </si>
  <si>
    <t>Mermaid, Burford</t>
  </si>
  <si>
    <t>Highway, Burford</t>
  </si>
  <si>
    <t>Golden Pheasant, Burford</t>
  </si>
  <si>
    <t>Plough, Alvescote</t>
  </si>
  <si>
    <t>31st January 2011</t>
  </si>
  <si>
    <t>Wetherspoons, Airside, Terminal 2, Birmingham Airport</t>
  </si>
  <si>
    <t>Mathers, Edinburgh</t>
  </si>
  <si>
    <t>Shakespeare, Edinburgh</t>
  </si>
  <si>
    <t>Blue Blazer, Edinburgh</t>
  </si>
  <si>
    <t>1st February 2011</t>
  </si>
  <si>
    <t>Sheraton, Edinburgh</t>
  </si>
  <si>
    <t>2nd February 2011</t>
  </si>
  <si>
    <t>Sir Walter Scott, Edinburgh Airport</t>
  </si>
  <si>
    <t>Gathering, Edinburgh Airport</t>
  </si>
  <si>
    <t>food very greasy</t>
  </si>
  <si>
    <t>really a restaurant</t>
  </si>
  <si>
    <t>old men drinking at 11am</t>
  </si>
  <si>
    <t>Gargoyles, Thunder Bay, Canada</t>
  </si>
  <si>
    <t>7th February 2011</t>
  </si>
  <si>
    <t>8th February 2011</t>
  </si>
  <si>
    <t>Summit Chalet, Moose Mountain, Lutsen, USA</t>
  </si>
  <si>
    <t>9th February 2011</t>
  </si>
  <si>
    <t>Fitgers Brewery, Duluth, USA</t>
  </si>
  <si>
    <t>Sven and Ole's, Gran Marais, USA</t>
  </si>
  <si>
    <t>10th February 2011</t>
  </si>
  <si>
    <t>Port Arthur Curling Club, Thunder Bay, Canada</t>
  </si>
  <si>
    <t>11th February 2011</t>
  </si>
  <si>
    <t>The Outpost, Lakehead University, Thunder Bay, Canada</t>
  </si>
  <si>
    <t>Rockhouse, Thunder Bay, Canada</t>
  </si>
  <si>
    <t>13th February 2011</t>
  </si>
  <si>
    <t>Airport Cocktail Lounge, Thunder Bay Airport, Canada</t>
  </si>
  <si>
    <t>14th February 2011</t>
  </si>
  <si>
    <t>Bierbistro, Toronto, Canada</t>
  </si>
  <si>
    <t>Biermarkt, Toronto, Canada</t>
  </si>
  <si>
    <t>15th February 2011</t>
  </si>
  <si>
    <t>Keg, Esplanade, Toronto, Canada</t>
  </si>
  <si>
    <t>East Side Mario's, Toronto, Canada</t>
  </si>
  <si>
    <t>Marriot,  Bloor Street, Toronto</t>
  </si>
  <si>
    <t>16th February 2011</t>
  </si>
  <si>
    <t>17th February 2011</t>
  </si>
  <si>
    <t>Pipers, Royal York Hotel, Toronto, Canada</t>
  </si>
  <si>
    <t>Mill Street Brewery, Toronto, Canada [rating 2430]</t>
  </si>
  <si>
    <t>1st March 2011</t>
  </si>
  <si>
    <t>New Forest, Ashurst</t>
  </si>
  <si>
    <t>Fox and Hounds, Donnington</t>
  </si>
  <si>
    <t>ice in the urinals</t>
  </si>
  <si>
    <t>12th March 2011</t>
  </si>
  <si>
    <t>El Nido del Buho, Granada, Spain</t>
  </si>
  <si>
    <t>Rabo de Nube, Granada, Spain</t>
  </si>
  <si>
    <t xml:space="preserve">Bella &amp; Bestia I, Granada Spain </t>
  </si>
  <si>
    <t>13th March 2011</t>
  </si>
  <si>
    <t>La Corrala Del Sol, Cordoba, Spain</t>
  </si>
  <si>
    <t>15th March 2011</t>
  </si>
  <si>
    <t>Bodegas Mezquita, Calle de Cespedes, Cordoba, Spain</t>
  </si>
  <si>
    <t>Nevasol, Borreguiles, Sierra Nevada, Spain</t>
  </si>
  <si>
    <t>La Rocka, Granada, Spain</t>
  </si>
  <si>
    <t>good pizza</t>
  </si>
  <si>
    <t>barman did not make us feel welcome</t>
  </si>
  <si>
    <t>excellent free tapas</t>
  </si>
  <si>
    <t>Taberna el Paso, Cordoba, Spain</t>
  </si>
  <si>
    <t>calimoto cocktails and beer EUR 1 at happy hour</t>
  </si>
  <si>
    <t>Fox and Grapes, Potterton, Leeds</t>
  </si>
  <si>
    <t>Palace, Leeds</t>
  </si>
  <si>
    <t>Bierkeller, Leeds</t>
  </si>
  <si>
    <t>2nd April 2011</t>
  </si>
  <si>
    <t>excellent mild</t>
  </si>
  <si>
    <t>9th April 2011</t>
  </si>
  <si>
    <t>Southam United FC</t>
  </si>
  <si>
    <t>23rd April 2011</t>
  </si>
  <si>
    <t>Old Bank, Sutton</t>
  </si>
  <si>
    <t>CASK, Pimlico</t>
  </si>
  <si>
    <t>Nag's Head, Knightsbridge</t>
  </si>
  <si>
    <t>Wilton Arms, Knightsbridge</t>
  </si>
  <si>
    <t>Harvey Nichols 5th Floor Bar, Knightsbridge</t>
  </si>
  <si>
    <t>Tattersalls Tavern, Knightsbridge</t>
  </si>
  <si>
    <t>Hansom Cab, Earl's Court</t>
  </si>
  <si>
    <t>Princess Victoria, Earl's Court</t>
  </si>
  <si>
    <t>Prince of Wales, Wimbledon</t>
  </si>
  <si>
    <t>Maypole, Cambridge</t>
  </si>
  <si>
    <t>29th April 2011</t>
  </si>
  <si>
    <t>30th April 2011</t>
  </si>
  <si>
    <t>1st May 2011</t>
  </si>
  <si>
    <t>Georgian House Hotel, Norwich</t>
  </si>
  <si>
    <t>G wedding venue!</t>
  </si>
  <si>
    <t>Harvey Nichols!</t>
  </si>
  <si>
    <t>excellent throwback to the 1950s</t>
  </si>
  <si>
    <t>not that nice</t>
  </si>
  <si>
    <t>6th May 2011</t>
  </si>
  <si>
    <t>7th May 20111</t>
  </si>
  <si>
    <t>Punter, Osney, Oxford</t>
  </si>
  <si>
    <t>Four Candles, Oxford</t>
  </si>
  <si>
    <t>more lively than as the Watermans Arms</t>
  </si>
  <si>
    <t>Wetherspoons</t>
  </si>
  <si>
    <t>25th May 2011</t>
  </si>
  <si>
    <t>Queen's Hotel, Macclesfield</t>
  </si>
  <si>
    <t>28th May 2011</t>
  </si>
  <si>
    <t>Chez Gerard, Airside, Terminal 3, Heathrow Airport</t>
  </si>
  <si>
    <t>Aria, Fairmont Chicago, USA</t>
  </si>
  <si>
    <t>slow</t>
  </si>
  <si>
    <t>29th May 2011</t>
  </si>
  <si>
    <t>Sweetwater Tavern, Chicago, USA</t>
  </si>
  <si>
    <t>30th May 2011</t>
  </si>
  <si>
    <t>31st May 2011</t>
  </si>
  <si>
    <t>Palm Restaurant, Chicago, USA</t>
  </si>
  <si>
    <t>1st June 2011</t>
  </si>
  <si>
    <t>Wolfgang Puck Express, K Gates, Airside, terminal 3, Chicago O'Hare Airport, USA</t>
  </si>
  <si>
    <t>4th June 2011</t>
  </si>
  <si>
    <t>St James Tavern, Winchester</t>
  </si>
  <si>
    <t>Westgate, Winchester</t>
  </si>
  <si>
    <t>Royal Oak, Winchester</t>
  </si>
  <si>
    <t>William Walker, Winchester</t>
  </si>
  <si>
    <t>Wykeham Arms, Winchester</t>
  </si>
  <si>
    <t>Black Boy, Winchester</t>
  </si>
  <si>
    <t>Bishop on the Bridge, Winchester</t>
  </si>
  <si>
    <t>Crown and Anchor, Winchester</t>
  </si>
  <si>
    <t>Albion, Winchester</t>
  </si>
  <si>
    <t>comics in toilets</t>
  </si>
  <si>
    <t>local pissy weak lager available</t>
  </si>
  <si>
    <t>Windermere, South Kenton</t>
  </si>
  <si>
    <t>Norfolk Arms, North Wembley</t>
  </si>
  <si>
    <t>JJ Moons, Wembley</t>
  </si>
  <si>
    <t>Innisfree, Stonebridge Park</t>
  </si>
  <si>
    <t>Grand Junction Arms, Harlesden</t>
  </si>
  <si>
    <t>Sportsman, Willesden Junction</t>
  </si>
  <si>
    <t>Mason's Arms, Kensal Green</t>
  </si>
  <si>
    <t>Betsy Smith, Kilburn High Road</t>
  </si>
  <si>
    <t>Brazen Head, Marylebone</t>
  </si>
  <si>
    <t>18th June 2011</t>
  </si>
  <si>
    <t>toilet in triangular room probably the best part</t>
  </si>
  <si>
    <t>old fashioned and with hidden doors</t>
  </si>
  <si>
    <t>wetherspoons</t>
  </si>
  <si>
    <t>not even bitter available</t>
  </si>
  <si>
    <t>Cock and Hoop, Nottingham</t>
  </si>
  <si>
    <t>Bell, Adderbury</t>
  </si>
  <si>
    <t>Victoria and Albert, Marylebone</t>
  </si>
  <si>
    <t>Novotel Centre Gares, Lille</t>
  </si>
  <si>
    <t>24th June 2011</t>
  </si>
  <si>
    <t>29th June 2011</t>
  </si>
  <si>
    <t>station pub</t>
  </si>
  <si>
    <t>Grenadier, Belgravia, London</t>
  </si>
  <si>
    <t>Market Tavern, Mayfair, London</t>
  </si>
  <si>
    <t>The Audley, Mayfair, London</t>
  </si>
  <si>
    <t>Running Horse, Mayfair, London</t>
  </si>
  <si>
    <t>Three Tuns, Marble Arch, London</t>
  </si>
  <si>
    <t>Cock and Lion, Marylebone, London</t>
  </si>
  <si>
    <t>Golden Eagle, Marylebone, London</t>
  </si>
  <si>
    <t>Tudor Rose, Marylebone, London</t>
  </si>
  <si>
    <t>Barley Mow, Marylebone, London</t>
  </si>
  <si>
    <t>Duke of Wellington, Marylebone, London</t>
  </si>
  <si>
    <t>16th July 2011</t>
  </si>
  <si>
    <t>Drayton Old Lodge, Norwich</t>
  </si>
  <si>
    <t>Elephant and Castle, Chicago, USA</t>
  </si>
  <si>
    <t>Harcourt Arms, Marylebone, London [rating 2499]</t>
  </si>
  <si>
    <t>Angel in the Fields, Marylebone, London</t>
  </si>
  <si>
    <t>busy: pre wedding drinks</t>
  </si>
  <si>
    <t>very pleasant</t>
  </si>
  <si>
    <t>there is a piano but don't touch it</t>
  </si>
  <si>
    <t>Sam Smiths</t>
  </si>
  <si>
    <t>excellent music</t>
  </si>
  <si>
    <t>Swedish</t>
  </si>
  <si>
    <t>busy: shoppers</t>
  </si>
  <si>
    <t>28th July 2011</t>
  </si>
  <si>
    <t>Bar Noir, Epsom Downs Racecourse</t>
  </si>
  <si>
    <t>mobile bar at Blondie gig</t>
  </si>
  <si>
    <t>Limenkugels Honey Beer, New Belgium Fat Tyre/2 Below, Summit IPA</t>
  </si>
  <si>
    <t>Ye Olde Cheshire Cheese, Castleton</t>
  </si>
  <si>
    <t>Ye Olde Nag’s Head, Castleton</t>
  </si>
  <si>
    <t>Banner Cross, Sheffield</t>
  </si>
  <si>
    <t>Porter Cottage, Sheffield</t>
  </si>
  <si>
    <t>Morse Bar, Oxford</t>
  </si>
  <si>
    <t>6th August 2011</t>
  </si>
  <si>
    <t>12th August 2011</t>
  </si>
  <si>
    <t>Broadway Hotel, Broadway</t>
  </si>
  <si>
    <t>16th August 2011</t>
  </si>
  <si>
    <t>18th August 2011</t>
  </si>
  <si>
    <t>Fenchurch Lounge, Mint Hotel, Tower Bridge, London</t>
  </si>
  <si>
    <t>Skylounge, Mint Hotel, Tower Bridge, London</t>
  </si>
  <si>
    <t>Old Coffee House, Carnaby Street, London</t>
  </si>
  <si>
    <t>JW Steakhouse, Grosvenor Hotel, Park Lane, London</t>
  </si>
  <si>
    <t>Dover Castle, Regents Park, London [rating 2511]</t>
  </si>
  <si>
    <t>free platter</t>
  </si>
  <si>
    <t>free Pimms</t>
  </si>
  <si>
    <t>Citra was awful</t>
  </si>
  <si>
    <t>excellent rooftop bar</t>
  </si>
  <si>
    <t>Vlissinghe, Bruges, Belgium</t>
  </si>
  <si>
    <t>Cambrinus, Bruges, Belgium</t>
  </si>
  <si>
    <t>'t Brugs Beertje, Bruges, Belgium</t>
  </si>
  <si>
    <t>Staminee de Garre, Bruges, Belgium</t>
  </si>
  <si>
    <t>Cafe Rose Red, Bruges, Belgium</t>
  </si>
  <si>
    <t xml:space="preserve">Tamesis Dock, Lambeth </t>
  </si>
  <si>
    <t xml:space="preserve">Zeitgeist, Lambeth </t>
  </si>
  <si>
    <t>Ship, Elephant &amp; Castle</t>
  </si>
  <si>
    <t>Gladstone, Borough</t>
  </si>
  <si>
    <t xml:space="preserve">Mudlark, London Bridge </t>
  </si>
  <si>
    <t xml:space="preserve">Horniman at Hays, London Bridge </t>
  </si>
  <si>
    <t xml:space="preserve">Market Porter, Borough </t>
  </si>
  <si>
    <t xml:space="preserve">Rake, London Bridge </t>
  </si>
  <si>
    <t xml:space="preserve">Founders Arms, Southwark </t>
  </si>
  <si>
    <t xml:space="preserve">Mulberry Bush, Waterloo </t>
  </si>
  <si>
    <t>Chino Latino, Plaza on the Riverside, Lambeth</t>
  </si>
  <si>
    <t>3rd September 2011</t>
  </si>
  <si>
    <t>4th September 2011</t>
  </si>
  <si>
    <t>27th August 2011</t>
  </si>
  <si>
    <t>28th August 2011</t>
  </si>
  <si>
    <t>29th August 2011</t>
  </si>
  <si>
    <t>Cavendish, Bolsover</t>
  </si>
  <si>
    <t>Anchor, Bolsover</t>
  </si>
  <si>
    <t>Black Bull, Bolsover</t>
  </si>
  <si>
    <t>Eurotel Victoria, Les Diablerets, Switzerland</t>
  </si>
  <si>
    <t>8th September 2011</t>
  </si>
  <si>
    <t>11th September 2011</t>
  </si>
  <si>
    <t>German pub, black walls</t>
  </si>
  <si>
    <t>metal grating on toilet floor, nice; old films</t>
  </si>
  <si>
    <t>outstanding</t>
  </si>
  <si>
    <t>good food</t>
  </si>
  <si>
    <t>nice</t>
  </si>
  <si>
    <t>excellent odd selection</t>
  </si>
  <si>
    <t>Chris Evans pub</t>
  </si>
  <si>
    <t>not very nice</t>
  </si>
  <si>
    <t>12th November 2011</t>
  </si>
  <si>
    <t>Fox, Brackley</t>
  </si>
  <si>
    <t>Fox, Farthinghoe</t>
  </si>
  <si>
    <t>24th November 2011</t>
  </si>
  <si>
    <t>Perch, Binsey</t>
  </si>
  <si>
    <t>26th November 2011</t>
  </si>
  <si>
    <t>Hanwell Arms, Banbury</t>
  </si>
  <si>
    <t>29th November 2011</t>
  </si>
  <si>
    <t>Also Known As, Banbury</t>
  </si>
  <si>
    <t>draught perry but not beer</t>
  </si>
  <si>
    <t>Corner House, Winchester</t>
  </si>
  <si>
    <t>3rd December 2011</t>
  </si>
  <si>
    <t>Oxford Retreat, Oxford</t>
  </si>
  <si>
    <t>Not as bad as feared</t>
  </si>
  <si>
    <t>8th December 2011</t>
  </si>
  <si>
    <t>Peacock, Aldgate, London</t>
  </si>
  <si>
    <t>Crutched Friar, Fenchurch Street, London</t>
  </si>
  <si>
    <t>Angelic, Islington, London</t>
  </si>
  <si>
    <t>Albion, Islington, London</t>
  </si>
  <si>
    <t>Barnsbury, Islington, London</t>
  </si>
  <si>
    <t>Garage, Islington, London</t>
  </si>
  <si>
    <t>Hope and Anchor, Islington, London</t>
  </si>
  <si>
    <t>9th December 2011</t>
  </si>
  <si>
    <t>Square Mile, Aldgate, London</t>
  </si>
  <si>
    <t>10th December 2011</t>
  </si>
  <si>
    <t>Phoenix, Chelsea, London</t>
  </si>
  <si>
    <t>11th December 2011</t>
  </si>
  <si>
    <t>Old Auctioneer, Banbury</t>
  </si>
  <si>
    <t>venue</t>
  </si>
  <si>
    <t>18th December 2011</t>
  </si>
  <si>
    <t>Chester Arms, Oxford</t>
  </si>
  <si>
    <t>Donnington Arms, Oxford</t>
  </si>
  <si>
    <t>Rusty Bicycle, Oxford</t>
  </si>
  <si>
    <t>23rd December 2011</t>
  </si>
  <si>
    <t>Fever, Peterborough</t>
  </si>
  <si>
    <t>30th December 2011</t>
  </si>
  <si>
    <t>Cock, Oxford Circus</t>
  </si>
  <si>
    <t>HG Wells, Worcester Park</t>
  </si>
  <si>
    <t>31st December 2011</t>
  </si>
  <si>
    <t>Wheelwright's Arms, Kingston</t>
  </si>
  <si>
    <t>Gazebo, Kingston</t>
  </si>
  <si>
    <t>Druid's Head, Kingston</t>
  </si>
  <si>
    <t>Canbury Arms, Kingston</t>
  </si>
  <si>
    <t>Willoughby Arms, Kingston</t>
  </si>
  <si>
    <t>8th January 2011</t>
  </si>
  <si>
    <t>excellent, good jukebox</t>
  </si>
  <si>
    <t>Wych Elm, Kingston [rating 2559]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</si>
</sst>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4" fillId="37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2" fillId="37" borderId="0" xfId="0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6" borderId="10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9" fontId="1" fillId="38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53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15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5" fontId="10" fillId="0" borderId="0" xfId="0" applyNumberFormat="1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4"/>
  <sheetViews>
    <sheetView tabSelected="1" zoomScale="75" zoomScaleNormal="75" zoomScalePageLayoutView="0" workbookViewId="0" topLeftCell="A1">
      <pane ySplit="3" topLeftCell="A333" activePane="bottomLeft" state="frozen"/>
      <selection pane="topLeft" activeCell="A1" sqref="A1"/>
      <selection pane="bottomLeft" activeCell="B360" sqref="B360"/>
    </sheetView>
  </sheetViews>
  <sheetFormatPr defaultColWidth="8.8515625" defaultRowHeight="12.75"/>
  <cols>
    <col min="1" max="1" width="37.140625" style="1" customWidth="1"/>
    <col min="2" max="2" width="8.8515625" style="7" customWidth="1"/>
    <col min="3" max="3" width="13.140625" style="11" customWidth="1"/>
    <col min="4" max="5" width="8.8515625" style="19" customWidth="1"/>
    <col min="6" max="6" width="8.8515625" style="20" customWidth="1"/>
    <col min="7" max="7" width="10.421875" style="21" bestFit="1" customWidth="1"/>
    <col min="8" max="8" width="8.8515625" style="28" hidden="1" customWidth="1"/>
    <col min="9" max="9" width="8.8515625" style="44" customWidth="1"/>
    <col min="10" max="10" width="11.7109375" style="27" customWidth="1"/>
    <col min="11" max="11" width="8.8515625" style="28" customWidth="1"/>
    <col min="12" max="12" width="8.8515625" style="32" customWidth="1"/>
    <col min="13" max="13" width="8.8515625" style="36" customWidth="1"/>
    <col min="14" max="14" width="37.00390625" style="7" customWidth="1"/>
    <col min="15" max="16384" width="8.8515625" style="1" customWidth="1"/>
  </cols>
  <sheetData>
    <row r="1" spans="1:14" s="3" customFormat="1" ht="12.75">
      <c r="A1" s="51"/>
      <c r="B1" s="4" t="s">
        <v>0</v>
      </c>
      <c r="C1" s="8" t="s">
        <v>1</v>
      </c>
      <c r="D1" s="12"/>
      <c r="E1" s="12" t="s">
        <v>2</v>
      </c>
      <c r="F1" s="13"/>
      <c r="G1" s="12"/>
      <c r="H1" s="22"/>
      <c r="I1" s="57" t="s">
        <v>14</v>
      </c>
      <c r="J1" s="58"/>
      <c r="K1" s="22"/>
      <c r="L1" s="29" t="s">
        <v>9</v>
      </c>
      <c r="M1" s="33" t="s">
        <v>11</v>
      </c>
      <c r="N1" s="37" t="s">
        <v>12</v>
      </c>
    </row>
    <row r="2" spans="1:14" s="3" customFormat="1" ht="15">
      <c r="A2" s="52"/>
      <c r="B2" s="5"/>
      <c r="C2" s="9"/>
      <c r="D2" s="14" t="s">
        <v>3</v>
      </c>
      <c r="E2" s="14" t="s">
        <v>4</v>
      </c>
      <c r="F2" s="15" t="s">
        <v>5</v>
      </c>
      <c r="G2" s="14" t="s">
        <v>8</v>
      </c>
      <c r="H2" s="23"/>
      <c r="I2" s="42" t="s">
        <v>6</v>
      </c>
      <c r="J2" s="24" t="s">
        <v>7</v>
      </c>
      <c r="K2" s="23" t="s">
        <v>8</v>
      </c>
      <c r="L2" s="30" t="s">
        <v>10</v>
      </c>
      <c r="M2" s="34"/>
      <c r="N2" s="38"/>
    </row>
    <row r="3" spans="1:14" ht="12.75">
      <c r="A3" s="39" t="s">
        <v>13</v>
      </c>
      <c r="B3" s="6">
        <v>2</v>
      </c>
      <c r="C3" s="10">
        <v>2</v>
      </c>
      <c r="D3" s="16">
        <v>4</v>
      </c>
      <c r="E3" s="16">
        <v>4</v>
      </c>
      <c r="F3" s="17">
        <v>3</v>
      </c>
      <c r="G3" s="18">
        <f>SUM(D3:F3)</f>
        <v>11</v>
      </c>
      <c r="H3" s="26"/>
      <c r="I3" s="43">
        <v>3</v>
      </c>
      <c r="J3" s="25">
        <v>7</v>
      </c>
      <c r="K3" s="26">
        <f>SUM(I3:J3)</f>
        <v>10</v>
      </c>
      <c r="L3" s="31">
        <f>SUM(B3,C3,G3,K3)</f>
        <v>25</v>
      </c>
      <c r="M3" s="35"/>
      <c r="N3" s="6"/>
    </row>
    <row r="5" ht="12.75">
      <c r="A5" s="2" t="s">
        <v>293</v>
      </c>
    </row>
    <row r="7" spans="1:14" ht="12.75" customHeight="1">
      <c r="A7" s="47" t="s">
        <v>19</v>
      </c>
      <c r="B7" s="7">
        <v>1</v>
      </c>
      <c r="C7" s="11">
        <v>1.25</v>
      </c>
      <c r="D7" s="19">
        <v>4</v>
      </c>
      <c r="E7" s="19">
        <v>3.25</v>
      </c>
      <c r="F7" s="20">
        <v>2.25</v>
      </c>
      <c r="G7" s="21">
        <f>SUM(D7:F7)</f>
        <v>9.5</v>
      </c>
      <c r="I7" s="44">
        <v>2.25</v>
      </c>
      <c r="J7" s="27">
        <v>5.75</v>
      </c>
      <c r="K7" s="28">
        <f>I7+J7</f>
        <v>8</v>
      </c>
      <c r="L7" s="32">
        <f>B7+C7+G7+K7</f>
        <v>19.75</v>
      </c>
      <c r="M7" s="45">
        <f>L7/25</f>
        <v>0.79</v>
      </c>
      <c r="N7" s="7" t="s">
        <v>27</v>
      </c>
    </row>
    <row r="8" spans="1:14" ht="12.75" customHeight="1">
      <c r="A8" s="47" t="s">
        <v>15</v>
      </c>
      <c r="B8" s="7">
        <v>0.75</v>
      </c>
      <c r="C8" s="11">
        <v>0.5</v>
      </c>
      <c r="D8" s="19">
        <v>1</v>
      </c>
      <c r="E8" s="19">
        <v>1.75</v>
      </c>
      <c r="F8" s="20">
        <v>3</v>
      </c>
      <c r="G8" s="21">
        <f aca="true" t="shared" si="0" ref="G8:G32">SUM(D8:F8)</f>
        <v>5.75</v>
      </c>
      <c r="I8" s="44">
        <v>1</v>
      </c>
      <c r="J8" s="27">
        <v>2.5</v>
      </c>
      <c r="K8" s="28">
        <f aca="true" t="shared" si="1" ref="K8:K32">I8+J8</f>
        <v>3.5</v>
      </c>
      <c r="L8" s="32">
        <f aca="true" t="shared" si="2" ref="L8:L32">B8+C8+G8+K8</f>
        <v>10.5</v>
      </c>
      <c r="M8" s="45">
        <f aca="true" t="shared" si="3" ref="M8:M32">L8/25</f>
        <v>0.42</v>
      </c>
      <c r="N8" s="7" t="s">
        <v>21</v>
      </c>
    </row>
    <row r="9" spans="1:14" ht="12.75" customHeight="1">
      <c r="A9" s="47" t="s">
        <v>16</v>
      </c>
      <c r="B9" s="7">
        <v>1.5</v>
      </c>
      <c r="C9" s="11">
        <v>1</v>
      </c>
      <c r="D9" s="19">
        <v>4</v>
      </c>
      <c r="E9" s="19">
        <v>3.5</v>
      </c>
      <c r="F9" s="20">
        <v>2</v>
      </c>
      <c r="G9" s="21">
        <f t="shared" si="0"/>
        <v>9.5</v>
      </c>
      <c r="I9" s="44">
        <v>2.25</v>
      </c>
      <c r="J9" s="27">
        <v>4.75</v>
      </c>
      <c r="K9" s="28">
        <f t="shared" si="1"/>
        <v>7</v>
      </c>
      <c r="L9" s="32">
        <f t="shared" si="2"/>
        <v>19</v>
      </c>
      <c r="M9" s="45">
        <f t="shared" si="3"/>
        <v>0.76</v>
      </c>
      <c r="N9" s="7" t="s">
        <v>22</v>
      </c>
    </row>
    <row r="10" spans="1:14" ht="12.75" customHeight="1">
      <c r="A10" s="47" t="s">
        <v>162</v>
      </c>
      <c r="B10" s="7">
        <v>1.5</v>
      </c>
      <c r="C10" s="11">
        <v>1</v>
      </c>
      <c r="D10" s="19">
        <v>3</v>
      </c>
      <c r="E10" s="19">
        <v>3.25</v>
      </c>
      <c r="F10" s="20">
        <v>2</v>
      </c>
      <c r="G10" s="21">
        <f t="shared" si="0"/>
        <v>8.25</v>
      </c>
      <c r="I10" s="44">
        <v>2.5</v>
      </c>
      <c r="J10" s="27">
        <v>5</v>
      </c>
      <c r="K10" s="28">
        <f t="shared" si="1"/>
        <v>7.5</v>
      </c>
      <c r="L10" s="32">
        <f t="shared" si="2"/>
        <v>18.25</v>
      </c>
      <c r="M10" s="45">
        <f t="shared" si="3"/>
        <v>0.73</v>
      </c>
      <c r="N10" s="7" t="s">
        <v>23</v>
      </c>
    </row>
    <row r="11" spans="1:14" ht="12.75" customHeight="1">
      <c r="A11" s="47" t="s">
        <v>24</v>
      </c>
      <c r="B11" s="7">
        <v>1.25</v>
      </c>
      <c r="C11" s="11">
        <v>1.75</v>
      </c>
      <c r="D11" s="19">
        <v>4</v>
      </c>
      <c r="E11" s="19">
        <v>3.25</v>
      </c>
      <c r="F11" s="20">
        <v>1.75</v>
      </c>
      <c r="G11" s="21">
        <f t="shared" si="0"/>
        <v>9</v>
      </c>
      <c r="I11" s="44">
        <v>2.5</v>
      </c>
      <c r="J11" s="27">
        <v>5.5</v>
      </c>
      <c r="K11" s="28">
        <f t="shared" si="1"/>
        <v>8</v>
      </c>
      <c r="L11" s="32">
        <f t="shared" si="2"/>
        <v>20</v>
      </c>
      <c r="M11" s="45">
        <f t="shared" si="3"/>
        <v>0.8</v>
      </c>
      <c r="N11" s="7" t="s">
        <v>26</v>
      </c>
    </row>
    <row r="12" spans="1:14" ht="12.75" customHeight="1">
      <c r="A12" s="47" t="s">
        <v>17</v>
      </c>
      <c r="B12" s="7">
        <v>1</v>
      </c>
      <c r="C12" s="11">
        <v>1.25</v>
      </c>
      <c r="D12" s="19">
        <v>4</v>
      </c>
      <c r="E12" s="19">
        <v>3.5</v>
      </c>
      <c r="F12" s="20">
        <v>2.5</v>
      </c>
      <c r="G12" s="21">
        <f t="shared" si="0"/>
        <v>10</v>
      </c>
      <c r="I12" s="44">
        <v>1.5</v>
      </c>
      <c r="J12" s="27">
        <v>4.5</v>
      </c>
      <c r="K12" s="28">
        <f t="shared" si="1"/>
        <v>6</v>
      </c>
      <c r="L12" s="32">
        <f t="shared" si="2"/>
        <v>18.25</v>
      </c>
      <c r="M12" s="45">
        <f t="shared" si="3"/>
        <v>0.73</v>
      </c>
      <c r="N12" s="7" t="s">
        <v>25</v>
      </c>
    </row>
    <row r="13" spans="1:14" ht="12.75" customHeight="1">
      <c r="A13" s="47" t="s">
        <v>18</v>
      </c>
      <c r="B13" s="7">
        <v>1.25</v>
      </c>
      <c r="C13" s="11">
        <v>1.5</v>
      </c>
      <c r="D13" s="19">
        <v>4</v>
      </c>
      <c r="E13" s="19">
        <v>3.75</v>
      </c>
      <c r="F13" s="20">
        <v>2.25</v>
      </c>
      <c r="G13" s="21">
        <f t="shared" si="0"/>
        <v>10</v>
      </c>
      <c r="I13" s="44">
        <v>2.25</v>
      </c>
      <c r="J13" s="27">
        <v>7</v>
      </c>
      <c r="K13" s="28">
        <f t="shared" si="1"/>
        <v>9.25</v>
      </c>
      <c r="L13" s="32">
        <f t="shared" si="2"/>
        <v>22</v>
      </c>
      <c r="M13" s="45">
        <f t="shared" si="3"/>
        <v>0.88</v>
      </c>
      <c r="N13" s="7" t="s">
        <v>20</v>
      </c>
    </row>
    <row r="14" spans="1:13" ht="12.75" customHeight="1">
      <c r="A14" s="48"/>
      <c r="M14" s="45"/>
    </row>
    <row r="15" spans="1:13" ht="12.75" customHeight="1">
      <c r="A15" s="48" t="s">
        <v>28</v>
      </c>
      <c r="M15" s="45"/>
    </row>
    <row r="16" spans="1:13" ht="12.75" customHeight="1">
      <c r="A16" s="47"/>
      <c r="M16" s="45"/>
    </row>
    <row r="17" spans="1:13" ht="12.75" customHeight="1">
      <c r="A17" s="47" t="s">
        <v>29</v>
      </c>
      <c r="B17" s="7">
        <v>1</v>
      </c>
      <c r="C17" s="11">
        <v>1</v>
      </c>
      <c r="D17" s="19">
        <v>1.5</v>
      </c>
      <c r="E17" s="19">
        <v>1.75</v>
      </c>
      <c r="F17" s="20">
        <v>1</v>
      </c>
      <c r="G17" s="21">
        <f t="shared" si="0"/>
        <v>4.25</v>
      </c>
      <c r="I17" s="44">
        <v>1.5</v>
      </c>
      <c r="J17" s="27">
        <v>4.5</v>
      </c>
      <c r="K17" s="28">
        <f t="shared" si="1"/>
        <v>6</v>
      </c>
      <c r="L17" s="32">
        <f t="shared" si="2"/>
        <v>12.25</v>
      </c>
      <c r="M17" s="45">
        <f t="shared" si="3"/>
        <v>0.49</v>
      </c>
    </row>
    <row r="18" spans="1:13" ht="12.75">
      <c r="A18" s="47" t="s">
        <v>30</v>
      </c>
      <c r="B18" s="7">
        <v>1</v>
      </c>
      <c r="C18" s="11">
        <v>1.5</v>
      </c>
      <c r="D18" s="19">
        <v>2.5</v>
      </c>
      <c r="E18" s="19">
        <v>2</v>
      </c>
      <c r="F18" s="20">
        <v>1.25</v>
      </c>
      <c r="G18" s="21">
        <f t="shared" si="0"/>
        <v>5.75</v>
      </c>
      <c r="I18" s="44">
        <v>1.75</v>
      </c>
      <c r="J18" s="27">
        <v>4.25</v>
      </c>
      <c r="K18" s="28">
        <f t="shared" si="1"/>
        <v>6</v>
      </c>
      <c r="L18" s="32">
        <f t="shared" si="2"/>
        <v>14.25</v>
      </c>
      <c r="M18" s="45">
        <f t="shared" si="3"/>
        <v>0.57</v>
      </c>
    </row>
    <row r="19" spans="1:14" ht="12.75">
      <c r="A19" s="47" t="s">
        <v>31</v>
      </c>
      <c r="B19" s="7">
        <v>1.25</v>
      </c>
      <c r="C19" s="11">
        <v>0.5</v>
      </c>
      <c r="D19" s="19">
        <v>1</v>
      </c>
      <c r="E19" s="19">
        <v>2.25</v>
      </c>
      <c r="F19" s="20">
        <v>1</v>
      </c>
      <c r="G19" s="21">
        <f t="shared" si="0"/>
        <v>4.25</v>
      </c>
      <c r="I19" s="44">
        <v>1.75</v>
      </c>
      <c r="J19" s="27">
        <v>4</v>
      </c>
      <c r="K19" s="28">
        <f t="shared" si="1"/>
        <v>5.75</v>
      </c>
      <c r="L19" s="32">
        <f t="shared" si="2"/>
        <v>11.75</v>
      </c>
      <c r="M19" s="45">
        <f t="shared" si="3"/>
        <v>0.47</v>
      </c>
      <c r="N19" s="7" t="s">
        <v>45</v>
      </c>
    </row>
    <row r="20" spans="1:13" ht="12.75">
      <c r="A20" s="47" t="s">
        <v>32</v>
      </c>
      <c r="B20" s="7">
        <v>1.25</v>
      </c>
      <c r="C20" s="11">
        <v>1</v>
      </c>
      <c r="D20" s="19">
        <v>1.5</v>
      </c>
      <c r="E20" s="19">
        <v>2.5</v>
      </c>
      <c r="F20" s="20">
        <v>1.25</v>
      </c>
      <c r="G20" s="21">
        <f t="shared" si="0"/>
        <v>5.25</v>
      </c>
      <c r="I20" s="44">
        <v>2</v>
      </c>
      <c r="J20" s="27">
        <v>4.25</v>
      </c>
      <c r="K20" s="28">
        <f t="shared" si="1"/>
        <v>6.25</v>
      </c>
      <c r="L20" s="32">
        <f t="shared" si="2"/>
        <v>13.75</v>
      </c>
      <c r="M20" s="45">
        <f t="shared" si="3"/>
        <v>0.55</v>
      </c>
    </row>
    <row r="21" spans="1:14" ht="12.75">
      <c r="A21" s="47" t="s">
        <v>33</v>
      </c>
      <c r="B21" s="7">
        <v>1</v>
      </c>
      <c r="C21" s="11">
        <v>1.25</v>
      </c>
      <c r="D21" s="19">
        <v>1.5</v>
      </c>
      <c r="E21" s="19">
        <v>2</v>
      </c>
      <c r="F21" s="20">
        <v>1.25</v>
      </c>
      <c r="G21" s="21">
        <f t="shared" si="0"/>
        <v>4.75</v>
      </c>
      <c r="I21" s="44">
        <v>1.5</v>
      </c>
      <c r="J21" s="27">
        <v>3.75</v>
      </c>
      <c r="K21" s="28">
        <f t="shared" si="1"/>
        <v>5.25</v>
      </c>
      <c r="L21" s="32">
        <f t="shared" si="2"/>
        <v>12.25</v>
      </c>
      <c r="M21" s="45">
        <f t="shared" si="3"/>
        <v>0.49</v>
      </c>
      <c r="N21" s="7" t="s">
        <v>44</v>
      </c>
    </row>
    <row r="22" spans="1:13" ht="12.75">
      <c r="A22" s="48"/>
      <c r="M22" s="45"/>
    </row>
    <row r="23" spans="1:13" ht="12.75">
      <c r="A23" s="48" t="s">
        <v>34</v>
      </c>
      <c r="M23" s="45"/>
    </row>
    <row r="24" spans="1:13" ht="12.75" customHeight="1">
      <c r="A24" s="47"/>
      <c r="M24" s="45"/>
    </row>
    <row r="25" spans="1:13" ht="12.75" customHeight="1">
      <c r="A25" s="47" t="s">
        <v>35</v>
      </c>
      <c r="B25" s="7">
        <v>1</v>
      </c>
      <c r="C25" s="11">
        <v>0.5</v>
      </c>
      <c r="D25" s="19">
        <v>2.5</v>
      </c>
      <c r="E25" s="19">
        <v>2.25</v>
      </c>
      <c r="F25" s="20">
        <v>1.75</v>
      </c>
      <c r="G25" s="21">
        <f t="shared" si="0"/>
        <v>6.5</v>
      </c>
      <c r="I25" s="44">
        <v>1.25</v>
      </c>
      <c r="J25" s="27">
        <v>2.5</v>
      </c>
      <c r="K25" s="28">
        <f t="shared" si="1"/>
        <v>3.75</v>
      </c>
      <c r="L25" s="32">
        <f t="shared" si="2"/>
        <v>11.75</v>
      </c>
      <c r="M25" s="45">
        <f t="shared" si="3"/>
        <v>0.47</v>
      </c>
    </row>
    <row r="26" spans="1:14" ht="12.75">
      <c r="A26" s="47" t="s">
        <v>36</v>
      </c>
      <c r="B26" s="7">
        <v>0.75</v>
      </c>
      <c r="C26" s="11">
        <v>0.5</v>
      </c>
      <c r="D26" s="19">
        <v>1.5</v>
      </c>
      <c r="E26" s="19">
        <v>1.75</v>
      </c>
      <c r="F26" s="20">
        <v>1.5</v>
      </c>
      <c r="G26" s="21">
        <f t="shared" si="0"/>
        <v>4.75</v>
      </c>
      <c r="I26" s="44">
        <v>1</v>
      </c>
      <c r="J26" s="27">
        <v>3</v>
      </c>
      <c r="K26" s="28">
        <f t="shared" si="1"/>
        <v>4</v>
      </c>
      <c r="L26" s="32">
        <f t="shared" si="2"/>
        <v>10</v>
      </c>
      <c r="M26" s="45">
        <f t="shared" si="3"/>
        <v>0.4</v>
      </c>
      <c r="N26" s="7" t="s">
        <v>46</v>
      </c>
    </row>
    <row r="27" spans="1:13" ht="12.75">
      <c r="A27" s="47" t="s">
        <v>37</v>
      </c>
      <c r="B27" s="7">
        <v>1</v>
      </c>
      <c r="C27" s="11">
        <v>0.75</v>
      </c>
      <c r="D27" s="19">
        <v>1.5</v>
      </c>
      <c r="E27" s="19">
        <v>2</v>
      </c>
      <c r="F27" s="20">
        <v>1.25</v>
      </c>
      <c r="G27" s="21">
        <f t="shared" si="0"/>
        <v>4.75</v>
      </c>
      <c r="I27" s="44">
        <v>1.25</v>
      </c>
      <c r="J27" s="27">
        <v>3.25</v>
      </c>
      <c r="K27" s="28">
        <f t="shared" si="1"/>
        <v>4.5</v>
      </c>
      <c r="L27" s="32">
        <f t="shared" si="2"/>
        <v>11</v>
      </c>
      <c r="M27" s="45">
        <f t="shared" si="3"/>
        <v>0.44</v>
      </c>
    </row>
    <row r="28" spans="1:13" ht="12.75">
      <c r="A28" s="47" t="s">
        <v>38</v>
      </c>
      <c r="B28" s="7">
        <v>0.75</v>
      </c>
      <c r="C28" s="11">
        <v>1</v>
      </c>
      <c r="D28" s="19">
        <v>3.5</v>
      </c>
      <c r="E28" s="19">
        <v>3.25</v>
      </c>
      <c r="F28" s="20">
        <v>1.25</v>
      </c>
      <c r="G28" s="21">
        <f t="shared" si="0"/>
        <v>8</v>
      </c>
      <c r="I28" s="44">
        <v>1.75</v>
      </c>
      <c r="J28" s="27">
        <v>5.25</v>
      </c>
      <c r="K28" s="28">
        <f t="shared" si="1"/>
        <v>7</v>
      </c>
      <c r="L28" s="32">
        <f t="shared" si="2"/>
        <v>16.75</v>
      </c>
      <c r="M28" s="45">
        <f t="shared" si="3"/>
        <v>0.67</v>
      </c>
    </row>
    <row r="29" spans="1:13" ht="12.75">
      <c r="A29" s="47"/>
      <c r="M29" s="45"/>
    </row>
    <row r="30" spans="1:13" ht="12.75">
      <c r="A30" s="48" t="s">
        <v>39</v>
      </c>
      <c r="M30" s="45"/>
    </row>
    <row r="31" spans="1:13" ht="12.75">
      <c r="A31" s="47"/>
      <c r="M31" s="45"/>
    </row>
    <row r="32" spans="1:13" ht="12.75">
      <c r="A32" s="47" t="s">
        <v>40</v>
      </c>
      <c r="B32" s="7">
        <v>1.5</v>
      </c>
      <c r="C32" s="11">
        <v>0.25</v>
      </c>
      <c r="D32" s="19">
        <v>0.75</v>
      </c>
      <c r="E32" s="19">
        <v>2</v>
      </c>
      <c r="F32" s="20">
        <v>0.5</v>
      </c>
      <c r="G32" s="21">
        <f t="shared" si="0"/>
        <v>3.25</v>
      </c>
      <c r="I32" s="44">
        <v>1.5</v>
      </c>
      <c r="J32" s="27">
        <v>2.5</v>
      </c>
      <c r="K32" s="28">
        <f t="shared" si="1"/>
        <v>4</v>
      </c>
      <c r="L32" s="32">
        <f t="shared" si="2"/>
        <v>9</v>
      </c>
      <c r="M32" s="45">
        <f t="shared" si="3"/>
        <v>0.36</v>
      </c>
    </row>
    <row r="33" spans="1:13" ht="12.75">
      <c r="A33" s="47"/>
      <c r="M33" s="45"/>
    </row>
    <row r="34" spans="1:13" ht="12.75">
      <c r="A34" s="48" t="s">
        <v>41</v>
      </c>
      <c r="M34" s="45"/>
    </row>
    <row r="35" spans="1:13" ht="12.75">
      <c r="A35" s="47"/>
      <c r="M35" s="45"/>
    </row>
    <row r="36" spans="1:13" ht="12.75">
      <c r="A36" s="47" t="s">
        <v>42</v>
      </c>
      <c r="B36" s="7">
        <v>1.5</v>
      </c>
      <c r="C36" s="11">
        <v>0.5</v>
      </c>
      <c r="D36" s="19">
        <v>1</v>
      </c>
      <c r="E36" s="19">
        <v>2</v>
      </c>
      <c r="F36" s="20">
        <v>1.75</v>
      </c>
      <c r="G36" s="21">
        <f>SUM(D36:F36)</f>
        <v>4.75</v>
      </c>
      <c r="I36" s="44">
        <v>1.5</v>
      </c>
      <c r="J36" s="27">
        <v>2.75</v>
      </c>
      <c r="K36" s="28">
        <f>I36+J36</f>
        <v>4.25</v>
      </c>
      <c r="L36" s="32">
        <f>B36+C36+G36+K36</f>
        <v>11</v>
      </c>
      <c r="M36" s="45">
        <f>L36/25</f>
        <v>0.44</v>
      </c>
    </row>
    <row r="37" spans="1:13" ht="12.75">
      <c r="A37" s="47" t="s">
        <v>43</v>
      </c>
      <c r="B37" s="7">
        <v>1.5</v>
      </c>
      <c r="C37" s="11">
        <v>0.25</v>
      </c>
      <c r="D37" s="19">
        <v>3.5</v>
      </c>
      <c r="E37" s="19">
        <v>2</v>
      </c>
      <c r="F37" s="20">
        <v>1</v>
      </c>
      <c r="G37" s="21">
        <f>SUM(D37:F37)</f>
        <v>6.5</v>
      </c>
      <c r="I37" s="44">
        <v>1.75</v>
      </c>
      <c r="J37" s="27">
        <v>3.75</v>
      </c>
      <c r="K37" s="28">
        <f>I37+J37</f>
        <v>5.5</v>
      </c>
      <c r="L37" s="32">
        <f>B37+C37+G37+K37</f>
        <v>13.75</v>
      </c>
      <c r="M37" s="45">
        <f>L37/25</f>
        <v>0.55</v>
      </c>
    </row>
    <row r="38" ht="12.75">
      <c r="M38" s="45"/>
    </row>
    <row r="39" spans="1:13" ht="12.75">
      <c r="A39" s="53" t="s">
        <v>48</v>
      </c>
      <c r="M39" s="45"/>
    </row>
    <row r="40" ht="12.75">
      <c r="M40" s="45"/>
    </row>
    <row r="41" spans="1:13" ht="12.75">
      <c r="A41" s="1" t="s">
        <v>47</v>
      </c>
      <c r="B41" s="7">
        <v>1.5</v>
      </c>
      <c r="C41" s="11">
        <v>0.5</v>
      </c>
      <c r="D41" s="19">
        <v>1.5</v>
      </c>
      <c r="E41" s="19">
        <v>2</v>
      </c>
      <c r="F41" s="20">
        <v>1</v>
      </c>
      <c r="G41" s="21">
        <f>SUM(D41:F41)</f>
        <v>4.5</v>
      </c>
      <c r="I41" s="44">
        <v>2</v>
      </c>
      <c r="J41" s="27">
        <v>3.5</v>
      </c>
      <c r="K41" s="28">
        <f>I41+J41</f>
        <v>5.5</v>
      </c>
      <c r="L41" s="32">
        <f>B41+C41+G41+K41</f>
        <v>12</v>
      </c>
      <c r="M41" s="45">
        <f>L41/25</f>
        <v>0.48</v>
      </c>
    </row>
    <row r="42" spans="1:13" ht="12.75">
      <c r="A42" s="40"/>
      <c r="M42" s="45"/>
    </row>
    <row r="43" spans="1:13" ht="12.75">
      <c r="A43" s="2" t="s">
        <v>49</v>
      </c>
      <c r="M43" s="45"/>
    </row>
    <row r="44" ht="12.75">
      <c r="M44" s="45"/>
    </row>
    <row r="45" spans="1:14" ht="12.75">
      <c r="A45" s="1" t="s">
        <v>50</v>
      </c>
      <c r="B45" s="7">
        <v>1</v>
      </c>
      <c r="C45" s="11">
        <v>1</v>
      </c>
      <c r="D45" s="19">
        <v>1</v>
      </c>
      <c r="E45" s="19">
        <v>3</v>
      </c>
      <c r="F45" s="20">
        <v>1</v>
      </c>
      <c r="G45" s="21">
        <f>SUM(D45:F45)</f>
        <v>5</v>
      </c>
      <c r="I45" s="44">
        <v>1.5</v>
      </c>
      <c r="J45" s="27">
        <v>4.5</v>
      </c>
      <c r="K45" s="28">
        <f>I45+J45</f>
        <v>6</v>
      </c>
      <c r="L45" s="32">
        <f>B45+C45+G45+K45</f>
        <v>13</v>
      </c>
      <c r="M45" s="45">
        <f>L45/25</f>
        <v>0.52</v>
      </c>
      <c r="N45" s="7" t="s">
        <v>194</v>
      </c>
    </row>
    <row r="46" ht="12.75">
      <c r="M46" s="45"/>
    </row>
    <row r="47" spans="1:13" ht="12.75">
      <c r="A47" s="2" t="s">
        <v>51</v>
      </c>
      <c r="M47" s="45"/>
    </row>
    <row r="48" ht="12.75">
      <c r="M48" s="45"/>
    </row>
    <row r="49" spans="1:13" ht="12.75">
      <c r="A49" s="1" t="s">
        <v>52</v>
      </c>
      <c r="B49" s="7">
        <v>1.5</v>
      </c>
      <c r="C49" s="11">
        <v>0.75</v>
      </c>
      <c r="D49" s="19">
        <v>3.5</v>
      </c>
      <c r="E49" s="19">
        <v>1.75</v>
      </c>
      <c r="F49" s="20">
        <v>0.75</v>
      </c>
      <c r="G49" s="21">
        <f>SUM(D49:F49)</f>
        <v>6</v>
      </c>
      <c r="I49" s="44">
        <v>2</v>
      </c>
      <c r="J49" s="27">
        <v>4.25</v>
      </c>
      <c r="K49" s="28">
        <f>I49+J49</f>
        <v>6.25</v>
      </c>
      <c r="L49" s="32">
        <f>B49+C49+G49+K49</f>
        <v>14.5</v>
      </c>
      <c r="M49" s="45">
        <f>L49/25</f>
        <v>0.58</v>
      </c>
    </row>
    <row r="50" spans="1:14" ht="12.75">
      <c r="A50" s="1" t="s">
        <v>53</v>
      </c>
      <c r="B50" s="7">
        <v>1</v>
      </c>
      <c r="C50" s="11">
        <v>0.5</v>
      </c>
      <c r="D50" s="19">
        <v>0.5</v>
      </c>
      <c r="E50" s="19">
        <v>2</v>
      </c>
      <c r="F50" s="20">
        <v>1.25</v>
      </c>
      <c r="G50" s="21">
        <f>SUM(D50:F50)</f>
        <v>3.75</v>
      </c>
      <c r="I50" s="44">
        <v>1.75</v>
      </c>
      <c r="J50" s="27">
        <v>4</v>
      </c>
      <c r="K50" s="28">
        <f>I50+J50</f>
        <v>5.75</v>
      </c>
      <c r="L50" s="32">
        <f>B50+C50+G50+K50</f>
        <v>11</v>
      </c>
      <c r="M50" s="45">
        <f>L50/25</f>
        <v>0.44</v>
      </c>
      <c r="N50" s="7" t="s">
        <v>86</v>
      </c>
    </row>
    <row r="51" spans="1:13" ht="12.75">
      <c r="A51" s="47"/>
      <c r="M51" s="45"/>
    </row>
    <row r="52" spans="1:13" ht="12.75">
      <c r="A52" s="2" t="s">
        <v>54</v>
      </c>
      <c r="M52" s="45"/>
    </row>
    <row r="53" ht="12.75">
      <c r="M53" s="45"/>
    </row>
    <row r="54" spans="1:13" ht="12.75">
      <c r="A54" s="1" t="s">
        <v>55</v>
      </c>
      <c r="B54" s="7">
        <v>1.25</v>
      </c>
      <c r="C54" s="11">
        <v>1.25</v>
      </c>
      <c r="D54" s="19">
        <v>0.5</v>
      </c>
      <c r="E54" s="19">
        <v>1.5</v>
      </c>
      <c r="F54" s="20">
        <v>1.5</v>
      </c>
      <c r="G54" s="21">
        <f>SUM(D54:F54)</f>
        <v>3.5</v>
      </c>
      <c r="I54" s="44">
        <v>1.25</v>
      </c>
      <c r="J54" s="27">
        <v>3</v>
      </c>
      <c r="K54" s="28">
        <f>I54+J54</f>
        <v>4.25</v>
      </c>
      <c r="L54" s="32">
        <f>B54+C54+G54+K54</f>
        <v>10.25</v>
      </c>
      <c r="M54" s="45">
        <f>L54/25</f>
        <v>0.41</v>
      </c>
    </row>
    <row r="55" spans="1:13" ht="12.75">
      <c r="A55" s="2"/>
      <c r="M55" s="45"/>
    </row>
    <row r="56" spans="1:13" ht="12.75">
      <c r="A56" s="48" t="s">
        <v>56</v>
      </c>
      <c r="M56" s="45"/>
    </row>
    <row r="57" ht="12.75">
      <c r="M57" s="45"/>
    </row>
    <row r="58" spans="1:13" ht="12.75">
      <c r="A58" s="1" t="s">
        <v>57</v>
      </c>
      <c r="B58" s="7">
        <v>1</v>
      </c>
      <c r="C58" s="11">
        <v>0.5</v>
      </c>
      <c r="D58" s="19">
        <v>0.5</v>
      </c>
      <c r="E58" s="19">
        <v>2</v>
      </c>
      <c r="F58" s="20">
        <v>1.75</v>
      </c>
      <c r="G58" s="21">
        <f>SUM(D58:F58)</f>
        <v>4.25</v>
      </c>
      <c r="I58" s="44">
        <v>2.5</v>
      </c>
      <c r="J58" s="27">
        <v>4</v>
      </c>
      <c r="K58" s="28">
        <f>I58+J58</f>
        <v>6.5</v>
      </c>
      <c r="L58" s="32">
        <f>B58+C58+G58+K58</f>
        <v>12.25</v>
      </c>
      <c r="M58" s="45">
        <f>L58/25</f>
        <v>0.49</v>
      </c>
    </row>
    <row r="59" spans="1:13" ht="12.75">
      <c r="A59" s="1" t="s">
        <v>58</v>
      </c>
      <c r="B59" s="7">
        <v>0.75</v>
      </c>
      <c r="C59" s="11">
        <v>0.5</v>
      </c>
      <c r="D59" s="19">
        <v>0.5</v>
      </c>
      <c r="E59" s="19">
        <v>1.5</v>
      </c>
      <c r="F59" s="20">
        <v>1.5</v>
      </c>
      <c r="G59" s="21">
        <f>SUM(D59:F59)</f>
        <v>3.5</v>
      </c>
      <c r="I59" s="44">
        <v>1.5</v>
      </c>
      <c r="J59" s="27">
        <v>3.25</v>
      </c>
      <c r="K59" s="28">
        <f>I59+J59</f>
        <v>4.75</v>
      </c>
      <c r="L59" s="32">
        <f>B59+C59+G59+K59</f>
        <v>9.5</v>
      </c>
      <c r="M59" s="45">
        <f>L59/25</f>
        <v>0.38</v>
      </c>
    </row>
    <row r="60" spans="1:13" ht="12.75">
      <c r="A60" s="47"/>
      <c r="M60" s="45"/>
    </row>
    <row r="61" spans="1:13" ht="12.75">
      <c r="A61" s="2" t="s">
        <v>59</v>
      </c>
      <c r="M61" s="45"/>
    </row>
    <row r="62" spans="1:13" ht="12" customHeight="1">
      <c r="A62" s="2"/>
      <c r="M62" s="45"/>
    </row>
    <row r="63" spans="1:13" ht="12.75">
      <c r="A63" s="1" t="s">
        <v>60</v>
      </c>
      <c r="B63" s="7">
        <v>0.75</v>
      </c>
      <c r="C63" s="11">
        <v>1</v>
      </c>
      <c r="D63" s="19">
        <v>0.25</v>
      </c>
      <c r="E63" s="19">
        <v>2</v>
      </c>
      <c r="F63" s="20">
        <v>0.5</v>
      </c>
      <c r="G63" s="21">
        <f>SUM(D63:F63)</f>
        <v>2.75</v>
      </c>
      <c r="I63" s="44">
        <v>1</v>
      </c>
      <c r="J63" s="27">
        <v>2</v>
      </c>
      <c r="K63" s="28">
        <f>I63+J63</f>
        <v>3</v>
      </c>
      <c r="L63" s="32">
        <f>B63+C63+G63+K63</f>
        <v>7.5</v>
      </c>
      <c r="M63" s="45">
        <f>L63/25</f>
        <v>0.3</v>
      </c>
    </row>
    <row r="64" ht="12.75">
      <c r="M64" s="45"/>
    </row>
    <row r="65" spans="1:13" ht="12.75">
      <c r="A65" s="2" t="s">
        <v>61</v>
      </c>
      <c r="M65" s="45"/>
    </row>
    <row r="66" spans="1:13" ht="12.75">
      <c r="A66" s="2"/>
      <c r="M66" s="45"/>
    </row>
    <row r="67" spans="1:13" ht="12.75">
      <c r="A67" s="1" t="s">
        <v>62</v>
      </c>
      <c r="B67" s="7">
        <v>2</v>
      </c>
      <c r="C67" s="11">
        <v>0.75</v>
      </c>
      <c r="D67" s="19">
        <v>4</v>
      </c>
      <c r="E67" s="19">
        <v>4</v>
      </c>
      <c r="F67" s="20">
        <v>0.25</v>
      </c>
      <c r="G67" s="21">
        <f>SUM(D67:F67)</f>
        <v>8.25</v>
      </c>
      <c r="I67" s="44">
        <v>3</v>
      </c>
      <c r="J67" s="27">
        <v>5.25</v>
      </c>
      <c r="K67" s="28">
        <f>I67+J67</f>
        <v>8.25</v>
      </c>
      <c r="L67" s="32">
        <f>B67+C67+G67+K67</f>
        <v>19.25</v>
      </c>
      <c r="M67" s="45">
        <f>L67/25</f>
        <v>0.77</v>
      </c>
    </row>
    <row r="68" spans="1:14" ht="12.75">
      <c r="A68" s="1" t="s">
        <v>63</v>
      </c>
      <c r="B68" s="7">
        <v>1.25</v>
      </c>
      <c r="C68" s="11">
        <v>0.75</v>
      </c>
      <c r="D68" s="19">
        <v>4</v>
      </c>
      <c r="E68" s="19">
        <v>3.5</v>
      </c>
      <c r="F68" s="20">
        <v>0.25</v>
      </c>
      <c r="G68" s="21">
        <f>SUM(D68:F68)</f>
        <v>7.75</v>
      </c>
      <c r="I68" s="44">
        <v>2.75</v>
      </c>
      <c r="J68" s="27">
        <v>4.5</v>
      </c>
      <c r="K68" s="28">
        <f>I68+J68</f>
        <v>7.25</v>
      </c>
      <c r="L68" s="32">
        <f>B68+C68+G68+K68</f>
        <v>17</v>
      </c>
      <c r="M68" s="45">
        <f>L68/25</f>
        <v>0.68</v>
      </c>
      <c r="N68" s="7" t="s">
        <v>75</v>
      </c>
    </row>
    <row r="69" spans="1:13" ht="12.75">
      <c r="A69" s="47"/>
      <c r="M69" s="45"/>
    </row>
    <row r="70" spans="1:13" ht="12.75" customHeight="1">
      <c r="A70" s="2" t="s">
        <v>64</v>
      </c>
      <c r="M70" s="45"/>
    </row>
    <row r="71" spans="1:13" ht="12.75" customHeight="1">
      <c r="A71" s="2"/>
      <c r="M71" s="45"/>
    </row>
    <row r="72" spans="1:13" ht="12.75" customHeight="1">
      <c r="A72" s="1" t="s">
        <v>65</v>
      </c>
      <c r="B72" s="7">
        <v>2</v>
      </c>
      <c r="C72" s="11">
        <v>0.25</v>
      </c>
      <c r="D72" s="19">
        <v>1.25</v>
      </c>
      <c r="E72" s="19">
        <v>2</v>
      </c>
      <c r="F72" s="20">
        <v>0.75</v>
      </c>
      <c r="G72" s="21">
        <f aca="true" t="shared" si="4" ref="G72:G78">SUM(D72:F72)</f>
        <v>4</v>
      </c>
      <c r="I72" s="44">
        <v>1</v>
      </c>
      <c r="J72" s="27">
        <v>4.75</v>
      </c>
      <c r="K72" s="28">
        <f aca="true" t="shared" si="5" ref="K72:K78">I72+J72</f>
        <v>5.75</v>
      </c>
      <c r="L72" s="32">
        <f aca="true" t="shared" si="6" ref="L72:L78">B72+C72+G72+K72</f>
        <v>12</v>
      </c>
      <c r="M72" s="45">
        <f aca="true" t="shared" si="7" ref="M72:M78">L72/25</f>
        <v>0.48</v>
      </c>
    </row>
    <row r="73" ht="12.75">
      <c r="M73" s="45"/>
    </row>
    <row r="74" spans="1:13" ht="12.75">
      <c r="A74" s="2" t="s">
        <v>68</v>
      </c>
      <c r="M74" s="45"/>
    </row>
    <row r="75" spans="1:13" ht="12.75">
      <c r="A75" s="2"/>
      <c r="M75" s="45"/>
    </row>
    <row r="76" spans="1:13" ht="12.75">
      <c r="A76" s="1" t="s">
        <v>70</v>
      </c>
      <c r="B76" s="7">
        <v>1.5</v>
      </c>
      <c r="C76" s="11">
        <v>0.5</v>
      </c>
      <c r="D76" s="19">
        <v>2</v>
      </c>
      <c r="E76" s="19">
        <v>2.5</v>
      </c>
      <c r="F76" s="20">
        <v>0.5</v>
      </c>
      <c r="G76" s="21">
        <f t="shared" si="4"/>
        <v>5</v>
      </c>
      <c r="I76" s="44">
        <v>1.75</v>
      </c>
      <c r="J76" s="27">
        <v>4</v>
      </c>
      <c r="K76" s="28">
        <f t="shared" si="5"/>
        <v>5.75</v>
      </c>
      <c r="L76" s="32">
        <f t="shared" si="6"/>
        <v>12.75</v>
      </c>
      <c r="M76" s="45">
        <f t="shared" si="7"/>
        <v>0.51</v>
      </c>
    </row>
    <row r="77" spans="1:13" ht="12.75">
      <c r="A77" s="1" t="s">
        <v>66</v>
      </c>
      <c r="B77" s="7">
        <v>1.25</v>
      </c>
      <c r="C77" s="11">
        <v>0.25</v>
      </c>
      <c r="D77" s="19">
        <v>1.25</v>
      </c>
      <c r="E77" s="19">
        <v>2</v>
      </c>
      <c r="F77" s="20">
        <v>1</v>
      </c>
      <c r="G77" s="21">
        <f t="shared" si="4"/>
        <v>4.25</v>
      </c>
      <c r="I77" s="44">
        <v>1.5</v>
      </c>
      <c r="J77" s="27">
        <v>3</v>
      </c>
      <c r="K77" s="28">
        <f t="shared" si="5"/>
        <v>4.5</v>
      </c>
      <c r="L77" s="32">
        <f t="shared" si="6"/>
        <v>10.25</v>
      </c>
      <c r="M77" s="45">
        <f t="shared" si="7"/>
        <v>0.41</v>
      </c>
    </row>
    <row r="78" spans="1:13" ht="12.75">
      <c r="A78" s="1" t="s">
        <v>67</v>
      </c>
      <c r="B78" s="7">
        <v>1.5</v>
      </c>
      <c r="C78" s="11">
        <v>1.25</v>
      </c>
      <c r="D78" s="19">
        <v>0.75</v>
      </c>
      <c r="E78" s="19">
        <v>2</v>
      </c>
      <c r="F78" s="20">
        <v>0.25</v>
      </c>
      <c r="G78" s="21">
        <f t="shared" si="4"/>
        <v>3</v>
      </c>
      <c r="I78" s="44">
        <v>1.75</v>
      </c>
      <c r="J78" s="27">
        <v>3.75</v>
      </c>
      <c r="K78" s="28">
        <f t="shared" si="5"/>
        <v>5.5</v>
      </c>
      <c r="L78" s="32">
        <f t="shared" si="6"/>
        <v>11.25</v>
      </c>
      <c r="M78" s="45">
        <f t="shared" si="7"/>
        <v>0.45</v>
      </c>
    </row>
    <row r="79" spans="1:13" ht="12.75">
      <c r="A79" s="2"/>
      <c r="M79" s="45"/>
    </row>
    <row r="80" spans="1:13" ht="12.75">
      <c r="A80" s="2" t="s">
        <v>69</v>
      </c>
      <c r="M80" s="45"/>
    </row>
    <row r="81" ht="12.75">
      <c r="M81" s="45"/>
    </row>
    <row r="82" spans="1:14" ht="12.75">
      <c r="A82" s="1" t="s">
        <v>71</v>
      </c>
      <c r="B82" s="7">
        <v>1.5</v>
      </c>
      <c r="C82" s="11">
        <v>0.75</v>
      </c>
      <c r="D82" s="19">
        <v>3.5</v>
      </c>
      <c r="E82" s="19">
        <v>3</v>
      </c>
      <c r="F82" s="20">
        <v>1</v>
      </c>
      <c r="G82" s="21">
        <f>SUM(D82:F82)</f>
        <v>7.5</v>
      </c>
      <c r="I82" s="44">
        <v>0.75</v>
      </c>
      <c r="J82" s="27">
        <v>3.75</v>
      </c>
      <c r="K82" s="28">
        <f>I82+J82</f>
        <v>4.5</v>
      </c>
      <c r="L82" s="32">
        <f>B82+C82+G82+K82</f>
        <v>14.25</v>
      </c>
      <c r="M82" s="45">
        <f>L82/25</f>
        <v>0.57</v>
      </c>
      <c r="N82" s="7" t="s">
        <v>87</v>
      </c>
    </row>
    <row r="83" spans="1:13" ht="12.75">
      <c r="A83" s="2"/>
      <c r="M83" s="45"/>
    </row>
    <row r="84" spans="1:13" ht="12.75">
      <c r="A84" s="54" t="s">
        <v>72</v>
      </c>
      <c r="M84" s="45"/>
    </row>
    <row r="85" ht="12.75">
      <c r="M85" s="45"/>
    </row>
    <row r="86" spans="1:13" ht="12.75">
      <c r="A86" s="1" t="s">
        <v>73</v>
      </c>
      <c r="B86" s="7">
        <v>1.5</v>
      </c>
      <c r="C86" s="11">
        <v>1</v>
      </c>
      <c r="D86" s="19">
        <v>2</v>
      </c>
      <c r="E86" s="19">
        <v>2.25</v>
      </c>
      <c r="F86" s="20">
        <v>1.5</v>
      </c>
      <c r="G86" s="21">
        <f>SUM(D86:F86)</f>
        <v>5.75</v>
      </c>
      <c r="I86" s="44">
        <v>1.5</v>
      </c>
      <c r="J86" s="27">
        <v>3.5</v>
      </c>
      <c r="K86" s="28">
        <f>I86+J86</f>
        <v>5</v>
      </c>
      <c r="L86" s="32">
        <f>B86+C86+G86+K86</f>
        <v>13.25</v>
      </c>
      <c r="M86" s="45">
        <f>L86/25</f>
        <v>0.53</v>
      </c>
    </row>
    <row r="87" spans="1:13" ht="12.75">
      <c r="A87" s="1" t="s">
        <v>74</v>
      </c>
      <c r="B87" s="7">
        <v>1</v>
      </c>
      <c r="C87" s="11">
        <v>1.75</v>
      </c>
      <c r="D87" s="19">
        <v>2.5</v>
      </c>
      <c r="E87" s="19">
        <v>2.75</v>
      </c>
      <c r="F87" s="20">
        <v>1.5</v>
      </c>
      <c r="G87" s="21">
        <f aca="true" t="shared" si="8" ref="G87:G94">SUM(D87:F87)</f>
        <v>6.75</v>
      </c>
      <c r="I87" s="44">
        <v>1.75</v>
      </c>
      <c r="J87" s="27">
        <v>4</v>
      </c>
      <c r="K87" s="28">
        <f aca="true" t="shared" si="9" ref="K87:K94">I87+J87</f>
        <v>5.75</v>
      </c>
      <c r="L87" s="32">
        <f aca="true" t="shared" si="10" ref="L87:L94">B87+C87+G87+K87</f>
        <v>15.25</v>
      </c>
      <c r="M87" s="45">
        <f aca="true" t="shared" si="11" ref="M87:M94">L87/25</f>
        <v>0.61</v>
      </c>
    </row>
    <row r="88" ht="12.75">
      <c r="M88" s="45"/>
    </row>
    <row r="89" spans="1:13" ht="12.75">
      <c r="A89" s="2" t="s">
        <v>76</v>
      </c>
      <c r="M89" s="45"/>
    </row>
    <row r="90" ht="12.75">
      <c r="M90" s="45"/>
    </row>
    <row r="91" spans="1:13" ht="12.75" customHeight="1">
      <c r="A91" s="1" t="s">
        <v>77</v>
      </c>
      <c r="B91" s="7">
        <v>0.5</v>
      </c>
      <c r="C91" s="11">
        <v>1.75</v>
      </c>
      <c r="D91" s="19">
        <v>0.75</v>
      </c>
      <c r="E91" s="19">
        <v>2</v>
      </c>
      <c r="F91" s="20">
        <v>1</v>
      </c>
      <c r="G91" s="21">
        <f t="shared" si="8"/>
        <v>3.75</v>
      </c>
      <c r="I91" s="44">
        <v>2.25</v>
      </c>
      <c r="J91" s="27">
        <v>4.5</v>
      </c>
      <c r="K91" s="28">
        <f t="shared" si="9"/>
        <v>6.75</v>
      </c>
      <c r="L91" s="32">
        <f t="shared" si="10"/>
        <v>12.75</v>
      </c>
      <c r="M91" s="45">
        <f t="shared" si="11"/>
        <v>0.51</v>
      </c>
    </row>
    <row r="92" spans="1:13" ht="12.75" customHeight="1">
      <c r="A92" s="1" t="s">
        <v>78</v>
      </c>
      <c r="B92" s="7">
        <v>0.5</v>
      </c>
      <c r="C92" s="11">
        <v>1.5</v>
      </c>
      <c r="D92" s="19">
        <v>0.75</v>
      </c>
      <c r="E92" s="19">
        <v>2</v>
      </c>
      <c r="F92" s="20">
        <v>1</v>
      </c>
      <c r="G92" s="21">
        <f t="shared" si="8"/>
        <v>3.75</v>
      </c>
      <c r="I92" s="44">
        <v>2</v>
      </c>
      <c r="J92" s="27">
        <v>5</v>
      </c>
      <c r="K92" s="28">
        <f t="shared" si="9"/>
        <v>7</v>
      </c>
      <c r="L92" s="32">
        <f t="shared" si="10"/>
        <v>12.75</v>
      </c>
      <c r="M92" s="45">
        <f t="shared" si="11"/>
        <v>0.51</v>
      </c>
    </row>
    <row r="93" spans="1:14" ht="12.75" customHeight="1">
      <c r="A93" s="1" t="s">
        <v>79</v>
      </c>
      <c r="B93" s="7">
        <v>0.5</v>
      </c>
      <c r="C93" s="11">
        <v>2</v>
      </c>
      <c r="D93" s="19">
        <v>0.75</v>
      </c>
      <c r="E93" s="19">
        <v>2</v>
      </c>
      <c r="F93" s="20">
        <v>1.25</v>
      </c>
      <c r="G93" s="21">
        <f t="shared" si="8"/>
        <v>4</v>
      </c>
      <c r="I93" s="44">
        <v>2.25</v>
      </c>
      <c r="J93" s="27">
        <v>5.5</v>
      </c>
      <c r="K93" s="28">
        <f t="shared" si="9"/>
        <v>7.75</v>
      </c>
      <c r="L93" s="32">
        <f t="shared" si="10"/>
        <v>14.25</v>
      </c>
      <c r="M93" s="45">
        <f t="shared" si="11"/>
        <v>0.57</v>
      </c>
      <c r="N93" s="7" t="s">
        <v>88</v>
      </c>
    </row>
    <row r="94" spans="1:14" ht="12.75" customHeight="1">
      <c r="A94" s="46" t="s">
        <v>85</v>
      </c>
      <c r="B94" s="7">
        <v>0</v>
      </c>
      <c r="C94" s="11">
        <v>0.25</v>
      </c>
      <c r="D94" s="19">
        <v>0.75</v>
      </c>
      <c r="E94" s="19">
        <v>2.25</v>
      </c>
      <c r="F94" s="20">
        <v>3</v>
      </c>
      <c r="G94" s="21">
        <f t="shared" si="8"/>
        <v>6</v>
      </c>
      <c r="I94" s="44">
        <v>2.75</v>
      </c>
      <c r="J94" s="27">
        <v>4.75</v>
      </c>
      <c r="K94" s="28">
        <f t="shared" si="9"/>
        <v>7.5</v>
      </c>
      <c r="L94" s="32">
        <f t="shared" si="10"/>
        <v>13.75</v>
      </c>
      <c r="M94" s="45">
        <f t="shared" si="11"/>
        <v>0.55</v>
      </c>
      <c r="N94" s="7" t="s">
        <v>90</v>
      </c>
    </row>
    <row r="95" spans="1:13" ht="12.75" customHeight="1">
      <c r="A95" s="49"/>
      <c r="M95" s="45"/>
    </row>
    <row r="96" spans="1:13" ht="12.75" customHeight="1">
      <c r="A96" s="2" t="s">
        <v>80</v>
      </c>
      <c r="M96" s="45"/>
    </row>
    <row r="97" ht="12.75" customHeight="1">
      <c r="M97" s="45"/>
    </row>
    <row r="98" spans="1:13" ht="12.75" customHeight="1">
      <c r="A98" s="1" t="s">
        <v>81</v>
      </c>
      <c r="B98" s="7">
        <v>1.25</v>
      </c>
      <c r="C98" s="11">
        <v>1</v>
      </c>
      <c r="D98" s="19">
        <v>0.75</v>
      </c>
      <c r="E98" s="19">
        <v>2.5</v>
      </c>
      <c r="F98" s="20">
        <v>0.5</v>
      </c>
      <c r="G98" s="21">
        <f aca="true" t="shared" si="12" ref="G98:G104">SUM(D98:F98)</f>
        <v>3.75</v>
      </c>
      <c r="I98" s="44">
        <v>1.75</v>
      </c>
      <c r="J98" s="27">
        <v>5.5</v>
      </c>
      <c r="K98" s="28">
        <f aca="true" t="shared" si="13" ref="K98:K104">I98+J98</f>
        <v>7.25</v>
      </c>
      <c r="L98" s="32">
        <f aca="true" t="shared" si="14" ref="L98:L104">B98+C98+G98+K98</f>
        <v>13.25</v>
      </c>
      <c r="M98" s="45">
        <f aca="true" t="shared" si="15" ref="M98:M104">L98/25</f>
        <v>0.53</v>
      </c>
    </row>
    <row r="99" spans="1:13" ht="12.75" customHeight="1">
      <c r="A99" s="46" t="s">
        <v>83</v>
      </c>
      <c r="B99" s="7">
        <v>1</v>
      </c>
      <c r="C99" s="11">
        <v>2</v>
      </c>
      <c r="D99" s="19">
        <v>1</v>
      </c>
      <c r="E99" s="19">
        <v>2</v>
      </c>
      <c r="F99" s="20">
        <v>0.5</v>
      </c>
      <c r="G99" s="21">
        <f t="shared" si="12"/>
        <v>3.5</v>
      </c>
      <c r="I99" s="44">
        <v>2</v>
      </c>
      <c r="J99" s="27">
        <v>3.75</v>
      </c>
      <c r="K99" s="28">
        <f t="shared" si="13"/>
        <v>5.75</v>
      </c>
      <c r="L99" s="32">
        <f t="shared" si="14"/>
        <v>12.25</v>
      </c>
      <c r="M99" s="45">
        <f t="shared" si="15"/>
        <v>0.49</v>
      </c>
    </row>
    <row r="100" spans="1:13" ht="12.75" customHeight="1">
      <c r="A100" s="1" t="s">
        <v>89</v>
      </c>
      <c r="B100" s="7">
        <v>0.75</v>
      </c>
      <c r="C100" s="11">
        <v>0.75</v>
      </c>
      <c r="D100" s="19">
        <v>0.75</v>
      </c>
      <c r="E100" s="19">
        <v>2</v>
      </c>
      <c r="F100" s="20">
        <v>1</v>
      </c>
      <c r="G100" s="21">
        <f t="shared" si="12"/>
        <v>3.75</v>
      </c>
      <c r="I100" s="44">
        <v>1.75</v>
      </c>
      <c r="J100" s="27">
        <v>4</v>
      </c>
      <c r="K100" s="28">
        <f t="shared" si="13"/>
        <v>5.75</v>
      </c>
      <c r="L100" s="32">
        <f t="shared" si="14"/>
        <v>11</v>
      </c>
      <c r="M100" s="45">
        <f t="shared" si="15"/>
        <v>0.44</v>
      </c>
    </row>
    <row r="101" ht="12.75" customHeight="1">
      <c r="M101" s="45"/>
    </row>
    <row r="102" spans="1:13" ht="12.75" customHeight="1">
      <c r="A102" s="2" t="s">
        <v>82</v>
      </c>
      <c r="M102" s="45"/>
    </row>
    <row r="103" ht="12.75" customHeight="1">
      <c r="M103" s="45"/>
    </row>
    <row r="104" spans="1:13" ht="12.75" customHeight="1">
      <c r="A104" s="46" t="s">
        <v>84</v>
      </c>
      <c r="B104" s="7">
        <v>0.5</v>
      </c>
      <c r="C104" s="11">
        <v>0.5</v>
      </c>
      <c r="D104" s="19">
        <v>0.5</v>
      </c>
      <c r="E104" s="19">
        <v>2</v>
      </c>
      <c r="F104" s="20">
        <v>1</v>
      </c>
      <c r="G104" s="21">
        <f t="shared" si="12"/>
        <v>3.5</v>
      </c>
      <c r="I104" s="44">
        <v>1</v>
      </c>
      <c r="J104" s="27">
        <v>4.5</v>
      </c>
      <c r="K104" s="28">
        <f t="shared" si="13"/>
        <v>5.5</v>
      </c>
      <c r="L104" s="32">
        <f t="shared" si="14"/>
        <v>10</v>
      </c>
      <c r="M104" s="45">
        <f t="shared" si="15"/>
        <v>0.4</v>
      </c>
    </row>
    <row r="105" ht="12.75" customHeight="1">
      <c r="M105" s="45"/>
    </row>
    <row r="106" spans="1:13" ht="12.75" customHeight="1">
      <c r="A106" s="2" t="s">
        <v>94</v>
      </c>
      <c r="M106" s="45"/>
    </row>
    <row r="107" ht="12.75" customHeight="1">
      <c r="M107" s="45"/>
    </row>
    <row r="108" spans="1:13" ht="12.75" customHeight="1">
      <c r="A108" s="55" t="s">
        <v>91</v>
      </c>
      <c r="B108" s="7">
        <v>1.25</v>
      </c>
      <c r="C108" s="11">
        <v>0.75</v>
      </c>
      <c r="D108" s="19">
        <v>1.5</v>
      </c>
      <c r="E108" s="19">
        <v>2.25</v>
      </c>
      <c r="F108" s="20">
        <v>1.5</v>
      </c>
      <c r="G108" s="21">
        <f aca="true" t="shared" si="16" ref="G108:G114">SUM(D108:F108)</f>
        <v>5.25</v>
      </c>
      <c r="I108" s="44">
        <v>2.5</v>
      </c>
      <c r="J108" s="27">
        <v>4.5</v>
      </c>
      <c r="K108" s="28">
        <f aca="true" t="shared" si="17" ref="K108:K114">I108+J108</f>
        <v>7</v>
      </c>
      <c r="L108" s="32">
        <f aca="true" t="shared" si="18" ref="L108:L114">B108+C108+G108+K108</f>
        <v>14.25</v>
      </c>
      <c r="M108" s="45">
        <f aca="true" t="shared" si="19" ref="M108:M114">L108/25</f>
        <v>0.57</v>
      </c>
    </row>
    <row r="109" spans="1:14" ht="12.75" customHeight="1">
      <c r="A109" s="55" t="s">
        <v>92</v>
      </c>
      <c r="B109" s="7">
        <v>1</v>
      </c>
      <c r="C109" s="11">
        <v>1.25</v>
      </c>
      <c r="D109" s="19">
        <v>4</v>
      </c>
      <c r="E109" s="19">
        <v>4</v>
      </c>
      <c r="F109" s="20">
        <v>1.25</v>
      </c>
      <c r="G109" s="21">
        <f t="shared" si="16"/>
        <v>9.25</v>
      </c>
      <c r="I109" s="44">
        <v>2.5</v>
      </c>
      <c r="J109" s="27">
        <v>4.5</v>
      </c>
      <c r="K109" s="28">
        <f t="shared" si="17"/>
        <v>7</v>
      </c>
      <c r="L109" s="32">
        <f t="shared" si="18"/>
        <v>18.5</v>
      </c>
      <c r="M109" s="45">
        <f t="shared" si="19"/>
        <v>0.74</v>
      </c>
      <c r="N109" s="7" t="s">
        <v>95</v>
      </c>
    </row>
    <row r="110" spans="1:13" ht="12.75" customHeight="1">
      <c r="A110" s="47" t="s">
        <v>93</v>
      </c>
      <c r="B110" s="7">
        <v>1.25</v>
      </c>
      <c r="C110" s="11">
        <v>1.5</v>
      </c>
      <c r="D110" s="19">
        <v>3</v>
      </c>
      <c r="E110" s="19">
        <v>2.5</v>
      </c>
      <c r="F110" s="20">
        <v>0.5</v>
      </c>
      <c r="G110" s="21">
        <f t="shared" si="16"/>
        <v>6</v>
      </c>
      <c r="I110" s="44">
        <v>3</v>
      </c>
      <c r="J110" s="27">
        <v>4.75</v>
      </c>
      <c r="K110" s="28">
        <f t="shared" si="17"/>
        <v>7.75</v>
      </c>
      <c r="L110" s="32">
        <f t="shared" si="18"/>
        <v>16.5</v>
      </c>
      <c r="M110" s="45">
        <f t="shared" si="19"/>
        <v>0.66</v>
      </c>
    </row>
    <row r="111" spans="1:13" ht="12.75" customHeight="1">
      <c r="A111" s="47"/>
      <c r="M111" s="45"/>
    </row>
    <row r="112" spans="1:13" ht="12.75" customHeight="1">
      <c r="A112" s="48" t="s">
        <v>96</v>
      </c>
      <c r="M112" s="45"/>
    </row>
    <row r="113" spans="1:13" ht="12.75" customHeight="1">
      <c r="A113" s="47"/>
      <c r="M113" s="45"/>
    </row>
    <row r="114" spans="1:13" ht="12.75" customHeight="1">
      <c r="A114" s="1" t="s">
        <v>97</v>
      </c>
      <c r="B114" s="7">
        <v>0.75</v>
      </c>
      <c r="C114" s="11">
        <v>0.75</v>
      </c>
      <c r="D114" s="19">
        <v>0.5</v>
      </c>
      <c r="E114" s="19">
        <v>2</v>
      </c>
      <c r="F114" s="20">
        <v>1.75</v>
      </c>
      <c r="G114" s="21">
        <f t="shared" si="16"/>
        <v>4.25</v>
      </c>
      <c r="I114" s="44">
        <v>1.5</v>
      </c>
      <c r="J114" s="27">
        <v>2</v>
      </c>
      <c r="K114" s="28">
        <f t="shared" si="17"/>
        <v>3.5</v>
      </c>
      <c r="L114" s="32">
        <f t="shared" si="18"/>
        <v>9.25</v>
      </c>
      <c r="M114" s="45">
        <f t="shared" si="19"/>
        <v>0.37</v>
      </c>
    </row>
    <row r="115" spans="1:13" ht="12.75" customHeight="1">
      <c r="A115" s="2"/>
      <c r="M115" s="45"/>
    </row>
    <row r="116" spans="1:13" ht="12.75" customHeight="1">
      <c r="A116" s="2" t="s">
        <v>98</v>
      </c>
      <c r="M116" s="45"/>
    </row>
    <row r="117" ht="12.75" customHeight="1">
      <c r="M117" s="45"/>
    </row>
    <row r="118" spans="1:13" ht="12.75" customHeight="1">
      <c r="A118" s="1" t="s">
        <v>99</v>
      </c>
      <c r="B118" s="7">
        <v>1</v>
      </c>
      <c r="C118" s="11">
        <v>1</v>
      </c>
      <c r="D118" s="19">
        <v>2.5</v>
      </c>
      <c r="E118" s="19">
        <v>2</v>
      </c>
      <c r="F118" s="20">
        <v>2</v>
      </c>
      <c r="G118" s="21">
        <f aca="true" t="shared" si="20" ref="G118:G134">SUM(D118:F118)</f>
        <v>6.5</v>
      </c>
      <c r="I118" s="44">
        <v>2.25</v>
      </c>
      <c r="J118" s="27">
        <v>3.5</v>
      </c>
      <c r="K118" s="28">
        <f aca="true" t="shared" si="21" ref="K118:K134">I118+J118</f>
        <v>5.75</v>
      </c>
      <c r="L118" s="32">
        <f aca="true" t="shared" si="22" ref="L118:L134">B118+C118+G118+K118</f>
        <v>14.25</v>
      </c>
      <c r="M118" s="45">
        <f aca="true" t="shared" si="23" ref="M118:M134">L118/25</f>
        <v>0.57</v>
      </c>
    </row>
    <row r="119" spans="1:13" ht="12.75" customHeight="1">
      <c r="A119" s="1" t="s">
        <v>100</v>
      </c>
      <c r="B119" s="7">
        <v>1</v>
      </c>
      <c r="C119" s="11">
        <v>1.25</v>
      </c>
      <c r="D119" s="19">
        <v>4</v>
      </c>
      <c r="E119" s="19">
        <v>2.25</v>
      </c>
      <c r="F119" s="20">
        <v>0.5</v>
      </c>
      <c r="G119" s="21">
        <f t="shared" si="20"/>
        <v>6.75</v>
      </c>
      <c r="I119" s="44">
        <v>2</v>
      </c>
      <c r="J119" s="27">
        <v>5.25</v>
      </c>
      <c r="K119" s="28">
        <f t="shared" si="21"/>
        <v>7.25</v>
      </c>
      <c r="L119" s="32">
        <f t="shared" si="22"/>
        <v>16.25</v>
      </c>
      <c r="M119" s="45">
        <f t="shared" si="23"/>
        <v>0.65</v>
      </c>
    </row>
    <row r="120" spans="1:14" ht="12.75" customHeight="1">
      <c r="A120" s="1" t="s">
        <v>101</v>
      </c>
      <c r="B120" s="7">
        <v>0.75</v>
      </c>
      <c r="C120" s="11">
        <v>1.5</v>
      </c>
      <c r="D120" s="19">
        <v>2</v>
      </c>
      <c r="E120" s="19">
        <v>3</v>
      </c>
      <c r="F120" s="20">
        <v>0.75</v>
      </c>
      <c r="G120" s="21">
        <f t="shared" si="20"/>
        <v>5.75</v>
      </c>
      <c r="I120" s="44">
        <v>2</v>
      </c>
      <c r="J120" s="27">
        <v>6.5</v>
      </c>
      <c r="K120" s="28">
        <f t="shared" si="21"/>
        <v>8.5</v>
      </c>
      <c r="L120" s="32">
        <f t="shared" si="22"/>
        <v>16.5</v>
      </c>
      <c r="M120" s="45">
        <f t="shared" si="23"/>
        <v>0.66</v>
      </c>
      <c r="N120" s="7" t="s">
        <v>115</v>
      </c>
    </row>
    <row r="121" spans="1:13" ht="12.75" customHeight="1">
      <c r="A121" s="1" t="s">
        <v>102</v>
      </c>
      <c r="B121" s="7">
        <v>1</v>
      </c>
      <c r="C121" s="11">
        <v>1</v>
      </c>
      <c r="D121" s="19">
        <v>2</v>
      </c>
      <c r="E121" s="19">
        <v>2.25</v>
      </c>
      <c r="F121" s="20">
        <v>1</v>
      </c>
      <c r="G121" s="21">
        <f t="shared" si="20"/>
        <v>5.25</v>
      </c>
      <c r="I121" s="44">
        <v>1.5</v>
      </c>
      <c r="J121" s="27">
        <v>4</v>
      </c>
      <c r="K121" s="28">
        <f t="shared" si="21"/>
        <v>5.5</v>
      </c>
      <c r="L121" s="32">
        <f t="shared" si="22"/>
        <v>12.75</v>
      </c>
      <c r="M121" s="45">
        <f t="shared" si="23"/>
        <v>0.51</v>
      </c>
    </row>
    <row r="122" spans="1:14" ht="12.75" customHeight="1">
      <c r="A122" s="1" t="s">
        <v>103</v>
      </c>
      <c r="B122" s="7">
        <v>2</v>
      </c>
      <c r="C122" s="11">
        <v>0.5</v>
      </c>
      <c r="D122" s="19">
        <v>0.5</v>
      </c>
      <c r="E122" s="19">
        <v>2</v>
      </c>
      <c r="F122" s="20">
        <v>0.25</v>
      </c>
      <c r="G122" s="21">
        <f t="shared" si="20"/>
        <v>2.75</v>
      </c>
      <c r="I122" s="44">
        <v>2</v>
      </c>
      <c r="J122" s="27">
        <v>5.75</v>
      </c>
      <c r="K122" s="28">
        <f t="shared" si="21"/>
        <v>7.75</v>
      </c>
      <c r="L122" s="32">
        <f t="shared" si="22"/>
        <v>13</v>
      </c>
      <c r="M122" s="45">
        <f t="shared" si="23"/>
        <v>0.52</v>
      </c>
      <c r="N122" s="7" t="s">
        <v>114</v>
      </c>
    </row>
    <row r="123" spans="1:13" ht="12.75" customHeight="1">
      <c r="A123" s="1" t="s">
        <v>104</v>
      </c>
      <c r="B123" s="7">
        <v>0.75</v>
      </c>
      <c r="C123" s="11">
        <v>0.75</v>
      </c>
      <c r="D123" s="19">
        <v>1.5</v>
      </c>
      <c r="E123" s="19">
        <v>1.75</v>
      </c>
      <c r="F123" s="20">
        <v>1</v>
      </c>
      <c r="G123" s="21">
        <f t="shared" si="20"/>
        <v>4.25</v>
      </c>
      <c r="I123" s="44">
        <v>1.5</v>
      </c>
      <c r="J123" s="27">
        <v>3.25</v>
      </c>
      <c r="K123" s="28">
        <f t="shared" si="21"/>
        <v>4.75</v>
      </c>
      <c r="L123" s="32">
        <f t="shared" si="22"/>
        <v>10.5</v>
      </c>
      <c r="M123" s="45">
        <f t="shared" si="23"/>
        <v>0.42</v>
      </c>
    </row>
    <row r="124" spans="1:13" ht="12.75" customHeight="1">
      <c r="A124" s="1" t="s">
        <v>105</v>
      </c>
      <c r="B124" s="7">
        <v>1.25</v>
      </c>
      <c r="C124" s="11">
        <v>1</v>
      </c>
      <c r="D124" s="19">
        <v>2.5</v>
      </c>
      <c r="E124" s="19">
        <v>2.5</v>
      </c>
      <c r="F124" s="20">
        <v>0.75</v>
      </c>
      <c r="G124" s="21">
        <f t="shared" si="20"/>
        <v>5.75</v>
      </c>
      <c r="I124" s="44">
        <v>1.5</v>
      </c>
      <c r="J124" s="27">
        <v>5</v>
      </c>
      <c r="K124" s="28">
        <f t="shared" si="21"/>
        <v>6.5</v>
      </c>
      <c r="L124" s="32">
        <f t="shared" si="22"/>
        <v>14.5</v>
      </c>
      <c r="M124" s="45">
        <f t="shared" si="23"/>
        <v>0.58</v>
      </c>
    </row>
    <row r="125" spans="1:13" ht="12.75" customHeight="1">
      <c r="A125" s="1" t="s">
        <v>106</v>
      </c>
      <c r="B125" s="7">
        <v>1.25</v>
      </c>
      <c r="C125" s="11">
        <v>1</v>
      </c>
      <c r="D125" s="19">
        <v>1.5</v>
      </c>
      <c r="E125" s="19">
        <v>2.25</v>
      </c>
      <c r="F125" s="20">
        <v>0.5</v>
      </c>
      <c r="G125" s="21">
        <f t="shared" si="20"/>
        <v>4.25</v>
      </c>
      <c r="I125" s="44">
        <v>1.5</v>
      </c>
      <c r="J125" s="27">
        <v>4.75</v>
      </c>
      <c r="K125" s="28">
        <f t="shared" si="21"/>
        <v>6.25</v>
      </c>
      <c r="L125" s="32">
        <f t="shared" si="22"/>
        <v>12.75</v>
      </c>
      <c r="M125" s="45">
        <f t="shared" si="23"/>
        <v>0.51</v>
      </c>
    </row>
    <row r="126" spans="1:14" ht="12.75" customHeight="1">
      <c r="A126" s="1" t="s">
        <v>107</v>
      </c>
      <c r="B126" s="7">
        <v>0.75</v>
      </c>
      <c r="C126" s="11">
        <v>0.75</v>
      </c>
      <c r="D126" s="19">
        <v>2</v>
      </c>
      <c r="E126" s="19">
        <v>2</v>
      </c>
      <c r="F126" s="20">
        <v>1.25</v>
      </c>
      <c r="G126" s="21">
        <f t="shared" si="20"/>
        <v>5.25</v>
      </c>
      <c r="I126" s="44">
        <v>1.5</v>
      </c>
      <c r="J126" s="27">
        <v>2.75</v>
      </c>
      <c r="K126" s="28">
        <f t="shared" si="21"/>
        <v>4.25</v>
      </c>
      <c r="L126" s="32">
        <f t="shared" si="22"/>
        <v>11</v>
      </c>
      <c r="M126" s="45">
        <f t="shared" si="23"/>
        <v>0.44</v>
      </c>
      <c r="N126" s="7" t="s">
        <v>116</v>
      </c>
    </row>
    <row r="127" ht="12.75" customHeight="1">
      <c r="M127" s="45"/>
    </row>
    <row r="128" spans="1:13" ht="12.75" customHeight="1">
      <c r="A128" s="2" t="s">
        <v>109</v>
      </c>
      <c r="M128" s="45"/>
    </row>
    <row r="129" spans="1:13" ht="12.75" customHeight="1">
      <c r="A129" s="2"/>
      <c r="M129" s="45"/>
    </row>
    <row r="130" spans="1:13" ht="12.75" customHeight="1">
      <c r="A130" s="47" t="s">
        <v>108</v>
      </c>
      <c r="B130" s="7">
        <v>1</v>
      </c>
      <c r="C130" s="11">
        <v>1.25</v>
      </c>
      <c r="D130" s="19">
        <v>4</v>
      </c>
      <c r="E130" s="19">
        <v>3.25</v>
      </c>
      <c r="F130" s="20">
        <v>0.75</v>
      </c>
      <c r="G130" s="21">
        <f t="shared" si="20"/>
        <v>8</v>
      </c>
      <c r="I130" s="44">
        <v>1.25</v>
      </c>
      <c r="J130" s="27">
        <v>5.5</v>
      </c>
      <c r="K130" s="28">
        <f t="shared" si="21"/>
        <v>6.75</v>
      </c>
      <c r="L130" s="32">
        <f t="shared" si="22"/>
        <v>17</v>
      </c>
      <c r="M130" s="45">
        <f t="shared" si="23"/>
        <v>0.68</v>
      </c>
    </row>
    <row r="131" ht="12.75" customHeight="1">
      <c r="M131" s="45"/>
    </row>
    <row r="132" spans="1:13" ht="12.75" customHeight="1">
      <c r="A132" s="2" t="s">
        <v>110</v>
      </c>
      <c r="M132" s="45"/>
    </row>
    <row r="133" ht="12.75" customHeight="1">
      <c r="M133" s="45"/>
    </row>
    <row r="134" spans="1:14" ht="12.75" customHeight="1">
      <c r="A134" s="47" t="s">
        <v>180</v>
      </c>
      <c r="B134" s="7">
        <v>1.5</v>
      </c>
      <c r="C134" s="11">
        <v>0.75</v>
      </c>
      <c r="D134" s="19">
        <v>1</v>
      </c>
      <c r="E134" s="19">
        <v>2</v>
      </c>
      <c r="F134" s="20">
        <v>0.75</v>
      </c>
      <c r="G134" s="21">
        <f t="shared" si="20"/>
        <v>3.75</v>
      </c>
      <c r="I134" s="44">
        <v>1.75</v>
      </c>
      <c r="J134" s="27">
        <v>5</v>
      </c>
      <c r="K134" s="28">
        <f t="shared" si="21"/>
        <v>6.75</v>
      </c>
      <c r="L134" s="32">
        <f t="shared" si="22"/>
        <v>12.75</v>
      </c>
      <c r="M134" s="45">
        <f t="shared" si="23"/>
        <v>0.51</v>
      </c>
      <c r="N134" s="7" t="s">
        <v>113</v>
      </c>
    </row>
    <row r="135" ht="12.75" customHeight="1">
      <c r="M135" s="45"/>
    </row>
    <row r="136" spans="1:13" ht="12.75" customHeight="1">
      <c r="A136" s="2" t="s">
        <v>111</v>
      </c>
      <c r="M136" s="45"/>
    </row>
    <row r="137" spans="1:13" ht="12.75" customHeight="1">
      <c r="A137" s="2"/>
      <c r="M137" s="45"/>
    </row>
    <row r="138" spans="1:13" ht="12.75" customHeight="1">
      <c r="A138" s="1" t="s">
        <v>112</v>
      </c>
      <c r="B138" s="7">
        <v>1</v>
      </c>
      <c r="C138" s="11">
        <v>0.25</v>
      </c>
      <c r="D138" s="19">
        <v>1</v>
      </c>
      <c r="E138" s="19">
        <v>2</v>
      </c>
      <c r="F138" s="20">
        <v>0.5</v>
      </c>
      <c r="G138" s="21">
        <f>SUM(D138:F138)</f>
        <v>3.5</v>
      </c>
      <c r="I138" s="44">
        <v>1.5</v>
      </c>
      <c r="J138" s="27">
        <v>3</v>
      </c>
      <c r="K138" s="28">
        <f>I138+J138</f>
        <v>4.5</v>
      </c>
      <c r="L138" s="32">
        <f>B138+C138+G138+K138</f>
        <v>9.25</v>
      </c>
      <c r="M138" s="45">
        <f>L138/25</f>
        <v>0.37</v>
      </c>
    </row>
    <row r="139" ht="12.75" customHeight="1">
      <c r="M139" s="45"/>
    </row>
    <row r="140" spans="1:13" ht="12.75" customHeight="1">
      <c r="A140" s="48" t="s">
        <v>117</v>
      </c>
      <c r="M140" s="45"/>
    </row>
    <row r="141" spans="1:13" ht="12.75" customHeight="1">
      <c r="A141" s="48"/>
      <c r="M141" s="45"/>
    </row>
    <row r="142" spans="1:14" ht="12.75" customHeight="1">
      <c r="A142" s="1" t="s">
        <v>119</v>
      </c>
      <c r="B142" s="7">
        <v>1</v>
      </c>
      <c r="C142" s="11">
        <v>1</v>
      </c>
      <c r="D142" s="19">
        <v>1.5</v>
      </c>
      <c r="E142" s="19">
        <v>1.75</v>
      </c>
      <c r="F142" s="20">
        <v>1.75</v>
      </c>
      <c r="G142" s="21">
        <f>SUM(D142:F142)</f>
        <v>5</v>
      </c>
      <c r="I142" s="44">
        <v>1</v>
      </c>
      <c r="J142" s="27">
        <v>4.75</v>
      </c>
      <c r="K142" s="28">
        <f>I142+J142</f>
        <v>5.75</v>
      </c>
      <c r="L142" s="32">
        <f>B142+C142+G142+K142</f>
        <v>12.75</v>
      </c>
      <c r="M142" s="45">
        <f>L142/25</f>
        <v>0.51</v>
      </c>
      <c r="N142" s="7" t="s">
        <v>121</v>
      </c>
    </row>
    <row r="143" spans="1:13" ht="12.75" customHeight="1">
      <c r="A143" s="47"/>
      <c r="M143" s="45"/>
    </row>
    <row r="144" spans="1:13" ht="12.75" customHeight="1">
      <c r="A144" s="48" t="s">
        <v>118</v>
      </c>
      <c r="M144" s="45"/>
    </row>
    <row r="145" ht="12.75" customHeight="1">
      <c r="M145" s="45"/>
    </row>
    <row r="146" spans="1:14" ht="12.75" customHeight="1">
      <c r="A146" s="1" t="s">
        <v>120</v>
      </c>
      <c r="B146" s="7">
        <v>1</v>
      </c>
      <c r="C146" s="11">
        <v>1</v>
      </c>
      <c r="D146" s="19">
        <v>3.5</v>
      </c>
      <c r="E146" s="19">
        <v>2.25</v>
      </c>
      <c r="F146" s="20">
        <v>3</v>
      </c>
      <c r="G146" s="21">
        <f>SUM(D146:F146)</f>
        <v>8.75</v>
      </c>
      <c r="I146" s="44">
        <v>0.5</v>
      </c>
      <c r="J146" s="27">
        <v>3.75</v>
      </c>
      <c r="K146" s="28">
        <f>I146+J146</f>
        <v>4.25</v>
      </c>
      <c r="L146" s="32">
        <f>B146+C146+G146+K146</f>
        <v>15</v>
      </c>
      <c r="M146" s="45">
        <f>L146/25</f>
        <v>0.6</v>
      </c>
      <c r="N146" s="7" t="s">
        <v>122</v>
      </c>
    </row>
    <row r="147" ht="12.75" customHeight="1">
      <c r="M147" s="45"/>
    </row>
    <row r="148" spans="1:13" ht="12.75" customHeight="1">
      <c r="A148" s="48" t="s">
        <v>123</v>
      </c>
      <c r="M148" s="45"/>
    </row>
    <row r="149" ht="12.75" customHeight="1">
      <c r="M149" s="45"/>
    </row>
    <row r="150" spans="1:13" ht="12.75" customHeight="1">
      <c r="A150" s="1" t="s">
        <v>124</v>
      </c>
      <c r="B150" s="7">
        <v>0.5</v>
      </c>
      <c r="C150" s="11">
        <v>0.75</v>
      </c>
      <c r="D150" s="19">
        <v>1</v>
      </c>
      <c r="E150" s="19">
        <v>2.75</v>
      </c>
      <c r="F150" s="20">
        <v>2</v>
      </c>
      <c r="G150" s="21">
        <f>SUM(D150:F150)</f>
        <v>5.75</v>
      </c>
      <c r="I150" s="44">
        <v>1.25</v>
      </c>
      <c r="J150" s="27">
        <v>2.75</v>
      </c>
      <c r="K150" s="28">
        <f>I150+J150</f>
        <v>4</v>
      </c>
      <c r="L150" s="32">
        <f>B150+C150+G150+K150</f>
        <v>11</v>
      </c>
      <c r="M150" s="45">
        <f>L150/25</f>
        <v>0.44</v>
      </c>
    </row>
    <row r="151" ht="12.75" customHeight="1">
      <c r="M151" s="45"/>
    </row>
    <row r="152" spans="1:13" ht="12.75" customHeight="1">
      <c r="A152" s="48" t="s">
        <v>125</v>
      </c>
      <c r="M152" s="45"/>
    </row>
    <row r="153" spans="1:13" ht="12.75" customHeight="1">
      <c r="A153" s="2"/>
      <c r="M153" s="45"/>
    </row>
    <row r="154" spans="1:13" ht="12.75" customHeight="1">
      <c r="A154" s="1" t="s">
        <v>126</v>
      </c>
      <c r="B154" s="7">
        <v>1.25</v>
      </c>
      <c r="C154" s="11">
        <v>0.25</v>
      </c>
      <c r="D154" s="19">
        <v>0.5</v>
      </c>
      <c r="E154" s="19">
        <v>2</v>
      </c>
      <c r="F154" s="20">
        <v>0.5</v>
      </c>
      <c r="G154" s="21">
        <f aca="true" t="shared" si="24" ref="G154:G159">SUM(D154:F154)</f>
        <v>3</v>
      </c>
      <c r="I154" s="44">
        <v>2</v>
      </c>
      <c r="J154" s="27">
        <v>3.75</v>
      </c>
      <c r="K154" s="28">
        <f aca="true" t="shared" si="25" ref="K154:K159">I154+J154</f>
        <v>5.75</v>
      </c>
      <c r="L154" s="32">
        <f aca="true" t="shared" si="26" ref="L154:L159">B154+C154+G154+K154</f>
        <v>10.25</v>
      </c>
      <c r="M154" s="45">
        <f aca="true" t="shared" si="27" ref="M154:M159">L154/25</f>
        <v>0.41</v>
      </c>
    </row>
    <row r="155" spans="1:14" ht="12.75" customHeight="1">
      <c r="A155" s="47" t="s">
        <v>127</v>
      </c>
      <c r="B155" s="7">
        <v>1.75</v>
      </c>
      <c r="C155" s="11">
        <v>0.25</v>
      </c>
      <c r="D155" s="19">
        <v>1</v>
      </c>
      <c r="E155" s="19">
        <v>2.25</v>
      </c>
      <c r="F155" s="20">
        <v>0</v>
      </c>
      <c r="G155" s="21">
        <f t="shared" si="24"/>
        <v>3.25</v>
      </c>
      <c r="I155" s="44">
        <v>1</v>
      </c>
      <c r="J155" s="27">
        <v>3.5</v>
      </c>
      <c r="K155" s="28">
        <f t="shared" si="25"/>
        <v>4.5</v>
      </c>
      <c r="L155" s="32">
        <f t="shared" si="26"/>
        <v>9.75</v>
      </c>
      <c r="M155" s="45">
        <f t="shared" si="27"/>
        <v>0.39</v>
      </c>
      <c r="N155" s="7" t="s">
        <v>128</v>
      </c>
    </row>
    <row r="156" ht="12.75" customHeight="1">
      <c r="M156" s="45"/>
    </row>
    <row r="157" spans="1:13" ht="12.75" customHeight="1">
      <c r="A157" s="56" t="s">
        <v>129</v>
      </c>
      <c r="M157" s="45"/>
    </row>
    <row r="158" spans="1:13" ht="12.75" customHeight="1">
      <c r="A158" s="50"/>
      <c r="M158" s="45"/>
    </row>
    <row r="159" spans="1:13" ht="12.75">
      <c r="A159" s="47" t="s">
        <v>130</v>
      </c>
      <c r="B159" s="7">
        <v>1.5</v>
      </c>
      <c r="C159" s="11">
        <v>0.75</v>
      </c>
      <c r="D159" s="19">
        <v>3</v>
      </c>
      <c r="E159" s="19">
        <v>3.25</v>
      </c>
      <c r="F159" s="20">
        <v>0.75</v>
      </c>
      <c r="G159" s="21">
        <f t="shared" si="24"/>
        <v>7</v>
      </c>
      <c r="I159" s="44">
        <v>1.75</v>
      </c>
      <c r="J159" s="27">
        <v>3.75</v>
      </c>
      <c r="K159" s="28">
        <f t="shared" si="25"/>
        <v>5.5</v>
      </c>
      <c r="L159" s="32">
        <f t="shared" si="26"/>
        <v>14.75</v>
      </c>
      <c r="M159" s="45">
        <f t="shared" si="27"/>
        <v>0.59</v>
      </c>
    </row>
    <row r="160" spans="1:13" ht="12.75">
      <c r="A160" s="2"/>
      <c r="M160" s="45"/>
    </row>
    <row r="161" spans="1:13" ht="12.75">
      <c r="A161" s="2" t="s">
        <v>131</v>
      </c>
      <c r="M161" s="45"/>
    </row>
    <row r="162" ht="12.75">
      <c r="M162" s="45"/>
    </row>
    <row r="163" spans="1:13" ht="12.75">
      <c r="A163" s="1" t="s">
        <v>181</v>
      </c>
      <c r="B163" s="7">
        <v>1.25</v>
      </c>
      <c r="C163" s="11">
        <v>0.5</v>
      </c>
      <c r="D163" s="19">
        <v>2.75</v>
      </c>
      <c r="E163" s="19">
        <v>2.75</v>
      </c>
      <c r="F163" s="20">
        <v>0.75</v>
      </c>
      <c r="G163" s="21">
        <f aca="true" t="shared" si="28" ref="G163:G182">SUM(D163:F163)</f>
        <v>6.25</v>
      </c>
      <c r="I163" s="44">
        <v>2</v>
      </c>
      <c r="J163" s="27">
        <v>4</v>
      </c>
      <c r="K163" s="28">
        <f aca="true" t="shared" si="29" ref="K163:K182">I163+J163</f>
        <v>6</v>
      </c>
      <c r="L163" s="32">
        <f aca="true" t="shared" si="30" ref="L163:L182">B163+C163+G163+K163</f>
        <v>14</v>
      </c>
      <c r="M163" s="45">
        <f aca="true" t="shared" si="31" ref="M163:M182">L163/25</f>
        <v>0.56</v>
      </c>
    </row>
    <row r="164" ht="12.75">
      <c r="M164" s="45"/>
    </row>
    <row r="165" spans="1:13" ht="12.75">
      <c r="A165" s="2" t="s">
        <v>132</v>
      </c>
      <c r="M165" s="45"/>
    </row>
    <row r="166" ht="12.75">
      <c r="M166" s="45"/>
    </row>
    <row r="167" spans="1:13" ht="12.75">
      <c r="A167" s="1" t="s">
        <v>133</v>
      </c>
      <c r="B167" s="7">
        <v>1.25</v>
      </c>
      <c r="C167" s="11">
        <v>0.25</v>
      </c>
      <c r="D167" s="19">
        <v>0.75</v>
      </c>
      <c r="E167" s="19">
        <v>1.75</v>
      </c>
      <c r="F167" s="20">
        <v>0</v>
      </c>
      <c r="G167" s="21">
        <f t="shared" si="28"/>
        <v>2.5</v>
      </c>
      <c r="I167" s="44">
        <v>1.5</v>
      </c>
      <c r="J167" s="27">
        <v>3.75</v>
      </c>
      <c r="K167" s="28">
        <f t="shared" si="29"/>
        <v>5.25</v>
      </c>
      <c r="L167" s="32">
        <f t="shared" si="30"/>
        <v>9.25</v>
      </c>
      <c r="M167" s="45">
        <f t="shared" si="31"/>
        <v>0.37</v>
      </c>
    </row>
    <row r="168" ht="12.75">
      <c r="M168" s="45"/>
    </row>
    <row r="169" spans="1:13" ht="12.75">
      <c r="A169" s="2" t="s">
        <v>134</v>
      </c>
      <c r="M169" s="45"/>
    </row>
    <row r="170" ht="12.75">
      <c r="M170" s="45"/>
    </row>
    <row r="171" spans="1:13" ht="12.75">
      <c r="A171" s="1" t="s">
        <v>135</v>
      </c>
      <c r="B171" s="7">
        <v>1</v>
      </c>
      <c r="C171" s="11">
        <v>0.5</v>
      </c>
      <c r="D171" s="19">
        <v>1.75</v>
      </c>
      <c r="E171" s="19">
        <v>2</v>
      </c>
      <c r="F171" s="20">
        <v>0.25</v>
      </c>
      <c r="G171" s="21">
        <f t="shared" si="28"/>
        <v>4</v>
      </c>
      <c r="I171" s="44">
        <v>2</v>
      </c>
      <c r="J171" s="27">
        <v>2.5</v>
      </c>
      <c r="K171" s="28">
        <f t="shared" si="29"/>
        <v>4.5</v>
      </c>
      <c r="L171" s="32">
        <f t="shared" si="30"/>
        <v>10</v>
      </c>
      <c r="M171" s="45">
        <f t="shared" si="31"/>
        <v>0.4</v>
      </c>
    </row>
    <row r="172" spans="1:13" ht="12.75">
      <c r="A172" s="2"/>
      <c r="M172" s="45"/>
    </row>
    <row r="173" spans="1:13" ht="12.75">
      <c r="A173" s="2" t="s">
        <v>136</v>
      </c>
      <c r="M173" s="45"/>
    </row>
    <row r="174" ht="12.75">
      <c r="M174" s="45"/>
    </row>
    <row r="175" spans="1:14" ht="12.75">
      <c r="A175" s="1" t="s">
        <v>137</v>
      </c>
      <c r="B175" s="7">
        <v>1.5</v>
      </c>
      <c r="C175" s="11">
        <v>1.25</v>
      </c>
      <c r="D175" s="19">
        <v>2.5</v>
      </c>
      <c r="E175" s="19">
        <v>3</v>
      </c>
      <c r="F175" s="20">
        <v>1</v>
      </c>
      <c r="G175" s="21">
        <f t="shared" si="28"/>
        <v>6.5</v>
      </c>
      <c r="I175" s="44">
        <v>2.25</v>
      </c>
      <c r="J175" s="27">
        <v>5.25</v>
      </c>
      <c r="K175" s="28">
        <f t="shared" si="29"/>
        <v>7.5</v>
      </c>
      <c r="L175" s="32">
        <f t="shared" si="30"/>
        <v>16.75</v>
      </c>
      <c r="M175" s="45">
        <f t="shared" si="31"/>
        <v>0.67</v>
      </c>
      <c r="N175" s="7" t="s">
        <v>146</v>
      </c>
    </row>
    <row r="176" spans="1:13" ht="12.75">
      <c r="A176" s="1" t="s">
        <v>138</v>
      </c>
      <c r="B176" s="7">
        <v>1</v>
      </c>
      <c r="C176" s="11">
        <v>1.5</v>
      </c>
      <c r="D176" s="19">
        <v>2</v>
      </c>
      <c r="E176" s="19">
        <v>2.25</v>
      </c>
      <c r="F176" s="20">
        <v>1.5</v>
      </c>
      <c r="G176" s="21">
        <f t="shared" si="28"/>
        <v>5.75</v>
      </c>
      <c r="I176" s="44">
        <v>1.5</v>
      </c>
      <c r="J176" s="27">
        <v>4.25</v>
      </c>
      <c r="K176" s="28">
        <f t="shared" si="29"/>
        <v>5.75</v>
      </c>
      <c r="L176" s="32">
        <f t="shared" si="30"/>
        <v>14</v>
      </c>
      <c r="M176" s="45">
        <f t="shared" si="31"/>
        <v>0.56</v>
      </c>
    </row>
    <row r="177" spans="1:13" ht="12.75">
      <c r="A177" s="1" t="s">
        <v>139</v>
      </c>
      <c r="B177" s="7">
        <v>1.25</v>
      </c>
      <c r="C177" s="11">
        <v>1</v>
      </c>
      <c r="D177" s="19">
        <v>3</v>
      </c>
      <c r="E177" s="19">
        <v>2.5</v>
      </c>
      <c r="F177" s="20">
        <v>1</v>
      </c>
      <c r="G177" s="21">
        <f t="shared" si="28"/>
        <v>6.5</v>
      </c>
      <c r="I177" s="44">
        <v>1.25</v>
      </c>
      <c r="J177" s="27">
        <v>3.5</v>
      </c>
      <c r="K177" s="28">
        <f t="shared" si="29"/>
        <v>4.75</v>
      </c>
      <c r="L177" s="32">
        <f t="shared" si="30"/>
        <v>13.5</v>
      </c>
      <c r="M177" s="45">
        <f t="shared" si="31"/>
        <v>0.54</v>
      </c>
    </row>
    <row r="178" spans="1:13" ht="12.75">
      <c r="A178" s="1" t="s">
        <v>140</v>
      </c>
      <c r="B178" s="7">
        <v>1</v>
      </c>
      <c r="C178" s="11">
        <v>1</v>
      </c>
      <c r="D178" s="19">
        <v>2</v>
      </c>
      <c r="E178" s="19">
        <v>2.75</v>
      </c>
      <c r="F178" s="20">
        <v>0.75</v>
      </c>
      <c r="G178" s="21">
        <f t="shared" si="28"/>
        <v>5.5</v>
      </c>
      <c r="I178" s="44">
        <v>1.75</v>
      </c>
      <c r="J178" s="27">
        <v>4</v>
      </c>
      <c r="K178" s="28">
        <f t="shared" si="29"/>
        <v>5.75</v>
      </c>
      <c r="L178" s="32">
        <f t="shared" si="30"/>
        <v>13.25</v>
      </c>
      <c r="M178" s="45">
        <f t="shared" si="31"/>
        <v>0.53</v>
      </c>
    </row>
    <row r="179" spans="1:13" ht="12.75">
      <c r="A179" s="1" t="s">
        <v>141</v>
      </c>
      <c r="B179" s="7">
        <v>1.5</v>
      </c>
      <c r="C179" s="11">
        <v>1.25</v>
      </c>
      <c r="D179" s="19">
        <v>2.75</v>
      </c>
      <c r="E179" s="19">
        <v>2.75</v>
      </c>
      <c r="F179" s="20">
        <v>1.25</v>
      </c>
      <c r="G179" s="21">
        <f t="shared" si="28"/>
        <v>6.75</v>
      </c>
      <c r="I179" s="44">
        <v>1.5</v>
      </c>
      <c r="J179" s="27">
        <v>4.5</v>
      </c>
      <c r="K179" s="28">
        <f t="shared" si="29"/>
        <v>6</v>
      </c>
      <c r="L179" s="32">
        <f t="shared" si="30"/>
        <v>15.5</v>
      </c>
      <c r="M179" s="45">
        <f t="shared" si="31"/>
        <v>0.62</v>
      </c>
    </row>
    <row r="180" spans="1:14" ht="12.75">
      <c r="A180" s="1" t="s">
        <v>142</v>
      </c>
      <c r="B180" s="7">
        <v>1.25</v>
      </c>
      <c r="C180" s="11">
        <v>1.5</v>
      </c>
      <c r="D180" s="19">
        <v>3.5</v>
      </c>
      <c r="E180" s="19">
        <v>3.25</v>
      </c>
      <c r="F180" s="20">
        <v>1.25</v>
      </c>
      <c r="G180" s="21">
        <f t="shared" si="28"/>
        <v>8</v>
      </c>
      <c r="I180" s="44">
        <v>2</v>
      </c>
      <c r="J180" s="27">
        <v>5.25</v>
      </c>
      <c r="K180" s="28">
        <f t="shared" si="29"/>
        <v>7.25</v>
      </c>
      <c r="L180" s="32">
        <f t="shared" si="30"/>
        <v>18</v>
      </c>
      <c r="M180" s="45">
        <f t="shared" si="31"/>
        <v>0.72</v>
      </c>
      <c r="N180" s="7" t="s">
        <v>147</v>
      </c>
    </row>
    <row r="181" spans="1:13" ht="12.75">
      <c r="A181" s="1" t="s">
        <v>143</v>
      </c>
      <c r="B181" s="7">
        <v>1.25</v>
      </c>
      <c r="C181" s="11">
        <v>1</v>
      </c>
      <c r="D181" s="19">
        <v>2.5</v>
      </c>
      <c r="E181" s="19">
        <v>2.5</v>
      </c>
      <c r="F181" s="20">
        <v>0.75</v>
      </c>
      <c r="G181" s="21">
        <f t="shared" si="28"/>
        <v>5.75</v>
      </c>
      <c r="I181" s="44">
        <v>1.5</v>
      </c>
      <c r="J181" s="27">
        <v>4.5</v>
      </c>
      <c r="K181" s="28">
        <f t="shared" si="29"/>
        <v>6</v>
      </c>
      <c r="L181" s="32">
        <f t="shared" si="30"/>
        <v>14</v>
      </c>
      <c r="M181" s="45">
        <f t="shared" si="31"/>
        <v>0.56</v>
      </c>
    </row>
    <row r="182" spans="1:13" ht="12.75">
      <c r="A182" s="1" t="s">
        <v>144</v>
      </c>
      <c r="B182" s="7">
        <v>1</v>
      </c>
      <c r="C182" s="11">
        <v>1</v>
      </c>
      <c r="D182" s="19">
        <v>2</v>
      </c>
      <c r="E182" s="19">
        <v>1.75</v>
      </c>
      <c r="F182" s="20">
        <v>1.5</v>
      </c>
      <c r="G182" s="21">
        <f t="shared" si="28"/>
        <v>5.25</v>
      </c>
      <c r="I182" s="44">
        <v>1.75</v>
      </c>
      <c r="J182" s="27">
        <v>4</v>
      </c>
      <c r="K182" s="28">
        <f t="shared" si="29"/>
        <v>5.75</v>
      </c>
      <c r="L182" s="32">
        <f t="shared" si="30"/>
        <v>13</v>
      </c>
      <c r="M182" s="45">
        <f t="shared" si="31"/>
        <v>0.52</v>
      </c>
    </row>
    <row r="183" spans="1:13" ht="12.75">
      <c r="A183" s="1" t="s">
        <v>259</v>
      </c>
      <c r="B183" s="7">
        <v>1.5</v>
      </c>
      <c r="C183" s="11">
        <v>0.75</v>
      </c>
      <c r="D183" s="19">
        <v>1.75</v>
      </c>
      <c r="E183" s="19">
        <v>2</v>
      </c>
      <c r="F183" s="20">
        <v>1</v>
      </c>
      <c r="G183" s="21">
        <f aca="true" t="shared" si="32" ref="G183:G189">SUM(D183:F183)</f>
        <v>4.75</v>
      </c>
      <c r="I183" s="44">
        <v>1</v>
      </c>
      <c r="J183" s="27">
        <v>3.75</v>
      </c>
      <c r="K183" s="28">
        <f aca="true" t="shared" si="33" ref="K183:K189">I183+J183</f>
        <v>4.75</v>
      </c>
      <c r="L183" s="32">
        <f aca="true" t="shared" si="34" ref="L183:L189">B183+C183+G183+K183</f>
        <v>11.75</v>
      </c>
      <c r="M183" s="45">
        <f aca="true" t="shared" si="35" ref="M183:M189">L183/25</f>
        <v>0.47</v>
      </c>
    </row>
    <row r="184" spans="1:13" ht="12.75">
      <c r="A184" s="1" t="s">
        <v>145</v>
      </c>
      <c r="B184" s="7">
        <v>0.75</v>
      </c>
      <c r="C184" s="11">
        <v>0.75</v>
      </c>
      <c r="D184" s="19">
        <v>1.25</v>
      </c>
      <c r="E184" s="19">
        <v>1.75</v>
      </c>
      <c r="F184" s="20">
        <v>1.75</v>
      </c>
      <c r="G184" s="21">
        <f t="shared" si="32"/>
        <v>4.75</v>
      </c>
      <c r="I184" s="44">
        <v>1.5</v>
      </c>
      <c r="J184" s="27">
        <v>2.75</v>
      </c>
      <c r="K184" s="28">
        <f t="shared" si="33"/>
        <v>4.25</v>
      </c>
      <c r="L184" s="32">
        <f t="shared" si="34"/>
        <v>10.5</v>
      </c>
      <c r="M184" s="45">
        <f t="shared" si="35"/>
        <v>0.42</v>
      </c>
    </row>
    <row r="185" ht="12.75">
      <c r="M185" s="45"/>
    </row>
    <row r="186" spans="1:13" ht="12.75">
      <c r="A186" s="2" t="s">
        <v>157</v>
      </c>
      <c r="M186" s="45"/>
    </row>
    <row r="187" spans="1:13" ht="12.75">
      <c r="A187" s="2"/>
      <c r="M187" s="45"/>
    </row>
    <row r="188" spans="1:14" ht="12.75">
      <c r="A188" s="47" t="s">
        <v>148</v>
      </c>
      <c r="B188" s="7">
        <v>1</v>
      </c>
      <c r="C188" s="11">
        <v>1</v>
      </c>
      <c r="D188" s="19">
        <v>2</v>
      </c>
      <c r="E188" s="19">
        <v>2.25</v>
      </c>
      <c r="F188" s="20">
        <v>1.75</v>
      </c>
      <c r="G188" s="21">
        <f t="shared" si="32"/>
        <v>6</v>
      </c>
      <c r="I188" s="44">
        <v>1.5</v>
      </c>
      <c r="J188" s="27">
        <v>3.75</v>
      </c>
      <c r="K188" s="28">
        <f t="shared" si="33"/>
        <v>5.25</v>
      </c>
      <c r="L188" s="32">
        <f t="shared" si="34"/>
        <v>13.25</v>
      </c>
      <c r="M188" s="45">
        <f t="shared" si="35"/>
        <v>0.53</v>
      </c>
      <c r="N188" s="7" t="s">
        <v>159</v>
      </c>
    </row>
    <row r="189" spans="1:13" ht="12.75">
      <c r="A189" s="47" t="s">
        <v>149</v>
      </c>
      <c r="B189" s="7">
        <v>1.5</v>
      </c>
      <c r="C189" s="11">
        <v>0.75</v>
      </c>
      <c r="D189" s="19">
        <v>0.75</v>
      </c>
      <c r="E189" s="19">
        <v>2</v>
      </c>
      <c r="F189" s="20">
        <v>1.5</v>
      </c>
      <c r="G189" s="21">
        <f t="shared" si="32"/>
        <v>4.25</v>
      </c>
      <c r="I189" s="44">
        <v>1.5</v>
      </c>
      <c r="J189" s="27">
        <v>2.75</v>
      </c>
      <c r="K189" s="28">
        <f t="shared" si="33"/>
        <v>4.25</v>
      </c>
      <c r="L189" s="32">
        <f t="shared" si="34"/>
        <v>10.75</v>
      </c>
      <c r="M189" s="45">
        <f t="shared" si="35"/>
        <v>0.43</v>
      </c>
    </row>
    <row r="190" spans="1:14" ht="12.75">
      <c r="A190" s="47" t="s">
        <v>150</v>
      </c>
      <c r="B190" s="7">
        <v>1.25</v>
      </c>
      <c r="C190" s="11">
        <v>0.75</v>
      </c>
      <c r="D190" s="19">
        <v>3</v>
      </c>
      <c r="E190" s="19">
        <v>2</v>
      </c>
      <c r="F190" s="20">
        <v>2.5</v>
      </c>
      <c r="G190" s="21">
        <f aca="true" t="shared" si="36" ref="G190:G196">SUM(D190:F190)</f>
        <v>7.5</v>
      </c>
      <c r="I190" s="44">
        <v>2</v>
      </c>
      <c r="J190" s="27">
        <v>2.25</v>
      </c>
      <c r="K190" s="28">
        <f aca="true" t="shared" si="37" ref="K190:K196">I190+J190</f>
        <v>4.25</v>
      </c>
      <c r="L190" s="32">
        <f aca="true" t="shared" si="38" ref="L190:L196">B190+C190+G190+K190</f>
        <v>13.75</v>
      </c>
      <c r="M190" s="45">
        <f aca="true" t="shared" si="39" ref="M190:M196">L190/25</f>
        <v>0.55</v>
      </c>
      <c r="N190" s="7" t="s">
        <v>160</v>
      </c>
    </row>
    <row r="191" spans="1:13" ht="12.75">
      <c r="A191" s="47" t="s">
        <v>151</v>
      </c>
      <c r="B191" s="7">
        <v>0.75</v>
      </c>
      <c r="C191" s="11">
        <v>0.5</v>
      </c>
      <c r="D191" s="19">
        <v>0.75</v>
      </c>
      <c r="E191" s="19">
        <v>2</v>
      </c>
      <c r="F191" s="20">
        <v>2</v>
      </c>
      <c r="G191" s="21">
        <f t="shared" si="36"/>
        <v>4.75</v>
      </c>
      <c r="I191" s="44">
        <v>1.5</v>
      </c>
      <c r="J191" s="27">
        <v>2.5</v>
      </c>
      <c r="K191" s="28">
        <f t="shared" si="37"/>
        <v>4</v>
      </c>
      <c r="L191" s="32">
        <f t="shared" si="38"/>
        <v>10</v>
      </c>
      <c r="M191" s="45">
        <f t="shared" si="39"/>
        <v>0.4</v>
      </c>
    </row>
    <row r="192" spans="1:13" ht="12.75">
      <c r="A192" s="47" t="s">
        <v>152</v>
      </c>
      <c r="B192" s="7">
        <v>1</v>
      </c>
      <c r="C192" s="11">
        <v>1</v>
      </c>
      <c r="D192" s="19">
        <v>2</v>
      </c>
      <c r="E192" s="19">
        <v>1.5</v>
      </c>
      <c r="F192" s="20">
        <v>1</v>
      </c>
      <c r="G192" s="21">
        <f t="shared" si="36"/>
        <v>4.5</v>
      </c>
      <c r="I192" s="44">
        <v>1.75</v>
      </c>
      <c r="J192" s="27">
        <v>3.5</v>
      </c>
      <c r="K192" s="28">
        <f t="shared" si="37"/>
        <v>5.25</v>
      </c>
      <c r="L192" s="32">
        <f t="shared" si="38"/>
        <v>11.75</v>
      </c>
      <c r="M192" s="45">
        <f t="shared" si="39"/>
        <v>0.47</v>
      </c>
    </row>
    <row r="193" spans="1:14" ht="12.75">
      <c r="A193" s="47" t="s">
        <v>153</v>
      </c>
      <c r="B193" s="7">
        <v>1</v>
      </c>
      <c r="C193" s="11">
        <v>0.5</v>
      </c>
      <c r="D193" s="19">
        <v>0.75</v>
      </c>
      <c r="E193" s="19">
        <v>2.5</v>
      </c>
      <c r="F193" s="20">
        <v>2</v>
      </c>
      <c r="G193" s="21">
        <f t="shared" si="36"/>
        <v>5.25</v>
      </c>
      <c r="I193" s="44">
        <v>1.5</v>
      </c>
      <c r="J193" s="27">
        <v>2</v>
      </c>
      <c r="K193" s="28">
        <f t="shared" si="37"/>
        <v>3.5</v>
      </c>
      <c r="L193" s="32">
        <f t="shared" si="38"/>
        <v>10.25</v>
      </c>
      <c r="M193" s="45">
        <f t="shared" si="39"/>
        <v>0.41</v>
      </c>
      <c r="N193" s="7" t="s">
        <v>158</v>
      </c>
    </row>
    <row r="194" spans="1:13" ht="12.75">
      <c r="A194" s="47" t="s">
        <v>154</v>
      </c>
      <c r="B194" s="7">
        <v>1</v>
      </c>
      <c r="C194" s="11">
        <v>0.75</v>
      </c>
      <c r="D194" s="19">
        <v>1.25</v>
      </c>
      <c r="E194" s="19">
        <v>2.25</v>
      </c>
      <c r="F194" s="20">
        <v>1</v>
      </c>
      <c r="G194" s="21">
        <f t="shared" si="36"/>
        <v>4.5</v>
      </c>
      <c r="I194" s="44">
        <v>3</v>
      </c>
      <c r="J194" s="27">
        <v>5.25</v>
      </c>
      <c r="K194" s="28">
        <f t="shared" si="37"/>
        <v>8.25</v>
      </c>
      <c r="L194" s="32">
        <f t="shared" si="38"/>
        <v>14.5</v>
      </c>
      <c r="M194" s="45">
        <f t="shared" si="39"/>
        <v>0.58</v>
      </c>
    </row>
    <row r="195" spans="1:14" ht="12.75">
      <c r="A195" s="47" t="s">
        <v>155</v>
      </c>
      <c r="B195" s="7">
        <v>1.25</v>
      </c>
      <c r="C195" s="11">
        <v>0.5</v>
      </c>
      <c r="D195" s="19">
        <v>0.5</v>
      </c>
      <c r="E195" s="19">
        <v>2</v>
      </c>
      <c r="F195" s="20">
        <v>0.5</v>
      </c>
      <c r="G195" s="21">
        <f t="shared" si="36"/>
        <v>3</v>
      </c>
      <c r="I195" s="44">
        <v>2.5</v>
      </c>
      <c r="J195" s="27">
        <v>4.5</v>
      </c>
      <c r="K195" s="28">
        <f t="shared" si="37"/>
        <v>7</v>
      </c>
      <c r="L195" s="32">
        <f t="shared" si="38"/>
        <v>11.75</v>
      </c>
      <c r="M195" s="45">
        <f t="shared" si="39"/>
        <v>0.47</v>
      </c>
      <c r="N195" s="7" t="s">
        <v>161</v>
      </c>
    </row>
    <row r="196" spans="1:13" ht="12.75">
      <c r="A196" s="47" t="s">
        <v>156</v>
      </c>
      <c r="B196" s="7">
        <v>1</v>
      </c>
      <c r="C196" s="11">
        <v>0.75</v>
      </c>
      <c r="D196" s="19">
        <v>0.75</v>
      </c>
      <c r="E196" s="19">
        <v>2</v>
      </c>
      <c r="F196" s="20">
        <v>0.75</v>
      </c>
      <c r="G196" s="21">
        <f t="shared" si="36"/>
        <v>3.5</v>
      </c>
      <c r="I196" s="44">
        <v>3</v>
      </c>
      <c r="J196" s="27">
        <v>3.5</v>
      </c>
      <c r="K196" s="28">
        <f t="shared" si="37"/>
        <v>6.5</v>
      </c>
      <c r="L196" s="32">
        <f t="shared" si="38"/>
        <v>11.75</v>
      </c>
      <c r="M196" s="45">
        <f t="shared" si="39"/>
        <v>0.47</v>
      </c>
    </row>
    <row r="197" ht="12.75">
      <c r="M197" s="45"/>
    </row>
    <row r="198" spans="1:13" ht="12.75">
      <c r="A198" s="2" t="s">
        <v>166</v>
      </c>
      <c r="M198" s="45"/>
    </row>
    <row r="199" spans="1:13" ht="12.75">
      <c r="A199" s="2"/>
      <c r="M199" s="45"/>
    </row>
    <row r="200" spans="1:13" ht="12.75">
      <c r="A200" s="1" t="s">
        <v>163</v>
      </c>
      <c r="B200" s="7">
        <v>1</v>
      </c>
      <c r="C200" s="11">
        <v>1.25</v>
      </c>
      <c r="D200" s="19">
        <v>2</v>
      </c>
      <c r="E200" s="19">
        <v>2.75</v>
      </c>
      <c r="F200" s="20">
        <v>1.75</v>
      </c>
      <c r="G200" s="21">
        <f>SUM(D200:F200)</f>
        <v>6.5</v>
      </c>
      <c r="I200" s="44">
        <v>2</v>
      </c>
      <c r="J200" s="27">
        <v>4.75</v>
      </c>
      <c r="K200" s="28">
        <f>I200+J200</f>
        <v>6.75</v>
      </c>
      <c r="L200" s="32">
        <f>B200+C200+G200+K200</f>
        <v>15.5</v>
      </c>
      <c r="M200" s="45">
        <f>L200/25</f>
        <v>0.62</v>
      </c>
    </row>
    <row r="201" ht="12.75">
      <c r="M201" s="45"/>
    </row>
    <row r="202" spans="1:13" ht="12.75">
      <c r="A202" s="2" t="s">
        <v>167</v>
      </c>
      <c r="M202" s="45"/>
    </row>
    <row r="203" spans="1:13" ht="12.75">
      <c r="A203" s="2"/>
      <c r="M203" s="45"/>
    </row>
    <row r="204" spans="1:14" ht="12.75">
      <c r="A204" s="1" t="s">
        <v>164</v>
      </c>
      <c r="B204" s="7">
        <v>0.5</v>
      </c>
      <c r="C204" s="11">
        <v>1</v>
      </c>
      <c r="D204" s="19">
        <v>1.5</v>
      </c>
      <c r="E204" s="19">
        <v>1.5</v>
      </c>
      <c r="F204" s="20">
        <v>0.75</v>
      </c>
      <c r="G204" s="21">
        <f>SUM(D204:F204)</f>
        <v>3.75</v>
      </c>
      <c r="I204" s="44">
        <v>1.25</v>
      </c>
      <c r="J204" s="27">
        <v>2.5</v>
      </c>
      <c r="K204" s="28">
        <f>I204+J204</f>
        <v>3.75</v>
      </c>
      <c r="L204" s="32">
        <f>B204+C204+G204+K204</f>
        <v>9</v>
      </c>
      <c r="M204" s="45">
        <f>L204/25</f>
        <v>0.36</v>
      </c>
      <c r="N204" s="7" t="s">
        <v>168</v>
      </c>
    </row>
    <row r="205" spans="1:13" ht="12.75">
      <c r="A205" s="1" t="s">
        <v>165</v>
      </c>
      <c r="B205" s="7">
        <v>1.25</v>
      </c>
      <c r="C205" s="11">
        <v>0.25</v>
      </c>
      <c r="D205" s="19">
        <v>0.5</v>
      </c>
      <c r="E205" s="19">
        <v>2</v>
      </c>
      <c r="F205" s="20">
        <v>0.25</v>
      </c>
      <c r="G205" s="21">
        <f>SUM(D205:F205)</f>
        <v>2.75</v>
      </c>
      <c r="I205" s="44">
        <v>0.5</v>
      </c>
      <c r="J205" s="27">
        <v>2</v>
      </c>
      <c r="K205" s="28">
        <f>I205+J205</f>
        <v>2.5</v>
      </c>
      <c r="L205" s="32">
        <f>B205+C205+G205+K205</f>
        <v>6.75</v>
      </c>
      <c r="M205" s="45">
        <f aca="true" t="shared" si="40" ref="M205:M217">L205/25</f>
        <v>0.27</v>
      </c>
    </row>
    <row r="206" ht="12.75">
      <c r="M206" s="45"/>
    </row>
    <row r="207" spans="1:13" ht="12.75">
      <c r="A207" s="2" t="s">
        <v>179</v>
      </c>
      <c r="M207" s="45"/>
    </row>
    <row r="208" ht="12.75">
      <c r="M208" s="45"/>
    </row>
    <row r="209" spans="1:14" ht="12.75">
      <c r="A209" s="1" t="s">
        <v>169</v>
      </c>
      <c r="B209" s="7">
        <v>1.25</v>
      </c>
      <c r="C209" s="11">
        <v>1</v>
      </c>
      <c r="D209" s="19">
        <v>2.5</v>
      </c>
      <c r="E209" s="19">
        <v>2.5</v>
      </c>
      <c r="F209" s="20">
        <v>0.75</v>
      </c>
      <c r="G209" s="21">
        <f aca="true" t="shared" si="41" ref="G209:G217">SUM(D209:F209)</f>
        <v>5.75</v>
      </c>
      <c r="I209" s="44">
        <v>1.5</v>
      </c>
      <c r="J209" s="27">
        <v>4.75</v>
      </c>
      <c r="K209" s="28">
        <f aca="true" t="shared" si="42" ref="K209:K217">I209+J209</f>
        <v>6.25</v>
      </c>
      <c r="L209" s="32">
        <f aca="true" t="shared" si="43" ref="L209:L217">B209+C209+G209+K209</f>
        <v>14.25</v>
      </c>
      <c r="M209" s="45">
        <f t="shared" si="40"/>
        <v>0.57</v>
      </c>
      <c r="N209" s="7" t="s">
        <v>184</v>
      </c>
    </row>
    <row r="210" spans="1:14" ht="12.75">
      <c r="A210" s="1" t="s">
        <v>170</v>
      </c>
      <c r="B210" s="7">
        <v>1.25</v>
      </c>
      <c r="C210" s="11">
        <v>0.5</v>
      </c>
      <c r="D210" s="19">
        <v>2.25</v>
      </c>
      <c r="E210" s="19">
        <v>2.25</v>
      </c>
      <c r="F210" s="20">
        <v>0.5</v>
      </c>
      <c r="G210" s="21">
        <f t="shared" si="41"/>
        <v>5</v>
      </c>
      <c r="I210" s="44">
        <v>1.75</v>
      </c>
      <c r="J210" s="27">
        <v>6</v>
      </c>
      <c r="K210" s="28">
        <f t="shared" si="42"/>
        <v>7.75</v>
      </c>
      <c r="L210" s="32">
        <f t="shared" si="43"/>
        <v>14.5</v>
      </c>
      <c r="M210" s="45">
        <f t="shared" si="40"/>
        <v>0.58</v>
      </c>
      <c r="N210" s="7" t="s">
        <v>185</v>
      </c>
    </row>
    <row r="211" spans="1:13" ht="12.75">
      <c r="A211" s="1" t="s">
        <v>171</v>
      </c>
      <c r="B211" s="7">
        <v>1</v>
      </c>
      <c r="C211" s="11">
        <v>0.75</v>
      </c>
      <c r="D211" s="19">
        <v>1.75</v>
      </c>
      <c r="E211" s="19">
        <v>2</v>
      </c>
      <c r="F211" s="20">
        <v>1</v>
      </c>
      <c r="G211" s="21">
        <f t="shared" si="41"/>
        <v>4.75</v>
      </c>
      <c r="I211" s="44">
        <v>1.5</v>
      </c>
      <c r="J211" s="27">
        <v>3.75</v>
      </c>
      <c r="K211" s="28">
        <f t="shared" si="42"/>
        <v>5.25</v>
      </c>
      <c r="L211" s="32">
        <f t="shared" si="43"/>
        <v>11.75</v>
      </c>
      <c r="M211" s="45">
        <f t="shared" si="40"/>
        <v>0.47</v>
      </c>
    </row>
    <row r="212" spans="1:13" ht="12.75">
      <c r="A212" s="1" t="s">
        <v>172</v>
      </c>
      <c r="B212" s="7">
        <v>1</v>
      </c>
      <c r="C212" s="11">
        <v>0.75</v>
      </c>
      <c r="D212" s="19">
        <v>1.5</v>
      </c>
      <c r="E212" s="19">
        <v>2</v>
      </c>
      <c r="F212" s="20">
        <v>1</v>
      </c>
      <c r="G212" s="21">
        <f t="shared" si="41"/>
        <v>4.5</v>
      </c>
      <c r="I212" s="44">
        <v>1.5</v>
      </c>
      <c r="J212" s="27">
        <v>4</v>
      </c>
      <c r="K212" s="28">
        <f t="shared" si="42"/>
        <v>5.5</v>
      </c>
      <c r="L212" s="32">
        <f t="shared" si="43"/>
        <v>11.75</v>
      </c>
      <c r="M212" s="45">
        <f t="shared" si="40"/>
        <v>0.47</v>
      </c>
    </row>
    <row r="213" spans="1:14" ht="12.75">
      <c r="A213" s="1" t="s">
        <v>173</v>
      </c>
      <c r="B213" s="7">
        <v>0.75</v>
      </c>
      <c r="C213" s="11">
        <v>1</v>
      </c>
      <c r="D213" s="19">
        <v>2</v>
      </c>
      <c r="E213" s="19">
        <v>2</v>
      </c>
      <c r="F213" s="20">
        <v>1.25</v>
      </c>
      <c r="G213" s="21">
        <f t="shared" si="41"/>
        <v>5.25</v>
      </c>
      <c r="I213" s="44">
        <v>1.5</v>
      </c>
      <c r="J213" s="27">
        <v>3.5</v>
      </c>
      <c r="K213" s="28">
        <f t="shared" si="42"/>
        <v>5</v>
      </c>
      <c r="L213" s="32">
        <f t="shared" si="43"/>
        <v>12</v>
      </c>
      <c r="M213" s="45">
        <f t="shared" si="40"/>
        <v>0.48</v>
      </c>
      <c r="N213" s="7" t="s">
        <v>190</v>
      </c>
    </row>
    <row r="214" spans="1:13" ht="12.75">
      <c r="A214" s="1" t="s">
        <v>174</v>
      </c>
      <c r="B214" s="7">
        <v>1.25</v>
      </c>
      <c r="C214" s="11">
        <v>0.75</v>
      </c>
      <c r="D214" s="19">
        <v>2.5</v>
      </c>
      <c r="E214" s="19">
        <v>2.25</v>
      </c>
      <c r="F214" s="20">
        <v>0.75</v>
      </c>
      <c r="G214" s="21">
        <f t="shared" si="41"/>
        <v>5.5</v>
      </c>
      <c r="I214" s="44">
        <v>1.5</v>
      </c>
      <c r="J214" s="27">
        <v>5</v>
      </c>
      <c r="K214" s="28">
        <f t="shared" si="42"/>
        <v>6.5</v>
      </c>
      <c r="L214" s="32">
        <f t="shared" si="43"/>
        <v>14</v>
      </c>
      <c r="M214" s="45">
        <f t="shared" si="40"/>
        <v>0.56</v>
      </c>
    </row>
    <row r="215" spans="1:14" ht="12.75">
      <c r="A215" s="1" t="s">
        <v>175</v>
      </c>
      <c r="B215" s="7">
        <v>1</v>
      </c>
      <c r="C215" s="11">
        <v>1</v>
      </c>
      <c r="D215" s="19">
        <v>3</v>
      </c>
      <c r="E215" s="19">
        <v>2.75</v>
      </c>
      <c r="F215" s="20">
        <v>0.75</v>
      </c>
      <c r="G215" s="21">
        <f t="shared" si="41"/>
        <v>6.5</v>
      </c>
      <c r="I215" s="44">
        <v>1</v>
      </c>
      <c r="J215" s="27">
        <v>5.5</v>
      </c>
      <c r="K215" s="28">
        <f t="shared" si="42"/>
        <v>6.5</v>
      </c>
      <c r="L215" s="32">
        <f t="shared" si="43"/>
        <v>15</v>
      </c>
      <c r="M215" s="45">
        <f t="shared" si="40"/>
        <v>0.6</v>
      </c>
      <c r="N215" s="7" t="s">
        <v>186</v>
      </c>
    </row>
    <row r="216" spans="1:14" ht="12.75">
      <c r="A216" s="1" t="s">
        <v>183</v>
      </c>
      <c r="B216" s="7">
        <v>1</v>
      </c>
      <c r="C216" s="11">
        <v>0.75</v>
      </c>
      <c r="D216" s="19">
        <v>2</v>
      </c>
      <c r="E216" s="19">
        <v>2</v>
      </c>
      <c r="F216" s="20">
        <v>2.75</v>
      </c>
      <c r="G216" s="21">
        <f t="shared" si="41"/>
        <v>6.75</v>
      </c>
      <c r="I216" s="44">
        <v>1.75</v>
      </c>
      <c r="J216" s="27">
        <v>4.5</v>
      </c>
      <c r="K216" s="28">
        <f>I216+J216</f>
        <v>6.25</v>
      </c>
      <c r="L216" s="32">
        <f>B216+C216+G216+K216</f>
        <v>14.75</v>
      </c>
      <c r="M216" s="45">
        <f>L216/25</f>
        <v>0.59</v>
      </c>
      <c r="N216" s="7" t="s">
        <v>187</v>
      </c>
    </row>
    <row r="217" spans="1:13" ht="12.75">
      <c r="A217" s="1" t="s">
        <v>176</v>
      </c>
      <c r="B217" s="7">
        <v>0.75</v>
      </c>
      <c r="C217" s="11">
        <v>0.75</v>
      </c>
      <c r="D217" s="19">
        <v>1.5</v>
      </c>
      <c r="E217" s="19">
        <v>2</v>
      </c>
      <c r="F217" s="20">
        <v>1</v>
      </c>
      <c r="G217" s="21">
        <f t="shared" si="41"/>
        <v>4.5</v>
      </c>
      <c r="I217" s="44">
        <v>1.5</v>
      </c>
      <c r="J217" s="27">
        <v>4</v>
      </c>
      <c r="K217" s="28">
        <f t="shared" si="42"/>
        <v>5.5</v>
      </c>
      <c r="L217" s="32">
        <f t="shared" si="43"/>
        <v>11.5</v>
      </c>
      <c r="M217" s="45">
        <f t="shared" si="40"/>
        <v>0.46</v>
      </c>
    </row>
    <row r="218" spans="1:14" ht="12.75">
      <c r="A218" s="1" t="s">
        <v>177</v>
      </c>
      <c r="B218" s="7">
        <v>1</v>
      </c>
      <c r="C218" s="11">
        <v>0.75</v>
      </c>
      <c r="D218" s="19">
        <v>2.25</v>
      </c>
      <c r="E218" s="19">
        <v>3</v>
      </c>
      <c r="F218" s="20">
        <v>1</v>
      </c>
      <c r="G218" s="21">
        <f aca="true" t="shared" si="44" ref="G218:G224">SUM(D218:F218)</f>
        <v>6.25</v>
      </c>
      <c r="I218" s="44">
        <v>2</v>
      </c>
      <c r="J218" s="27">
        <v>6</v>
      </c>
      <c r="K218" s="28">
        <f aca="true" t="shared" si="45" ref="K218:K224">I218+J218</f>
        <v>8</v>
      </c>
      <c r="L218" s="32">
        <f aca="true" t="shared" si="46" ref="L218:L224">B218+C218+G218+K218</f>
        <v>16</v>
      </c>
      <c r="M218" s="45">
        <f aca="true" t="shared" si="47" ref="M218:M224">L218/25</f>
        <v>0.64</v>
      </c>
      <c r="N218" s="7" t="s">
        <v>188</v>
      </c>
    </row>
    <row r="219" spans="1:13" ht="12.75">
      <c r="A219" s="1" t="s">
        <v>178</v>
      </c>
      <c r="B219" s="7">
        <v>1</v>
      </c>
      <c r="C219" s="11">
        <v>0.5</v>
      </c>
      <c r="D219" s="19">
        <v>1.5</v>
      </c>
      <c r="E219" s="19">
        <v>2.25</v>
      </c>
      <c r="F219" s="20">
        <v>0.75</v>
      </c>
      <c r="G219" s="21">
        <f t="shared" si="44"/>
        <v>4.5</v>
      </c>
      <c r="I219" s="44">
        <v>1.5</v>
      </c>
      <c r="J219" s="27">
        <v>4.5</v>
      </c>
      <c r="K219" s="28">
        <f t="shared" si="45"/>
        <v>6</v>
      </c>
      <c r="L219" s="32">
        <f t="shared" si="46"/>
        <v>12</v>
      </c>
      <c r="M219" s="45">
        <f t="shared" si="47"/>
        <v>0.48</v>
      </c>
    </row>
    <row r="220" spans="1:14" ht="12.75">
      <c r="A220" s="1" t="s">
        <v>182</v>
      </c>
      <c r="B220" s="7">
        <v>1.25</v>
      </c>
      <c r="C220" s="11">
        <v>0.75</v>
      </c>
      <c r="D220" s="19">
        <v>2</v>
      </c>
      <c r="E220" s="19">
        <v>1.75</v>
      </c>
      <c r="F220" s="20">
        <v>1.25</v>
      </c>
      <c r="G220" s="21">
        <f t="shared" si="44"/>
        <v>5</v>
      </c>
      <c r="I220" s="44">
        <v>1.75</v>
      </c>
      <c r="J220" s="27">
        <v>5.25</v>
      </c>
      <c r="K220" s="28">
        <f t="shared" si="45"/>
        <v>7</v>
      </c>
      <c r="L220" s="32">
        <f t="shared" si="46"/>
        <v>14</v>
      </c>
      <c r="M220" s="45">
        <f t="shared" si="47"/>
        <v>0.56</v>
      </c>
      <c r="N220" s="7" t="s">
        <v>189</v>
      </c>
    </row>
    <row r="221" ht="12.75">
      <c r="M221" s="45"/>
    </row>
    <row r="222" spans="1:13" ht="12.75">
      <c r="A222" s="2" t="s">
        <v>191</v>
      </c>
      <c r="M222" s="45"/>
    </row>
    <row r="223" ht="12.75">
      <c r="M223" s="45"/>
    </row>
    <row r="224" spans="1:14" ht="12.75">
      <c r="A224" s="1" t="s">
        <v>192</v>
      </c>
      <c r="B224" s="7">
        <v>1</v>
      </c>
      <c r="C224" s="11">
        <v>0</v>
      </c>
      <c r="D224" s="19">
        <v>0.5</v>
      </c>
      <c r="E224" s="19">
        <v>1.5</v>
      </c>
      <c r="F224" s="20">
        <v>0.5</v>
      </c>
      <c r="G224" s="21">
        <f t="shared" si="44"/>
        <v>2.5</v>
      </c>
      <c r="I224" s="44">
        <v>1.75</v>
      </c>
      <c r="J224" s="27">
        <v>3</v>
      </c>
      <c r="K224" s="28">
        <f t="shared" si="45"/>
        <v>4.75</v>
      </c>
      <c r="L224" s="32">
        <f t="shared" si="46"/>
        <v>8.25</v>
      </c>
      <c r="M224" s="45">
        <f t="shared" si="47"/>
        <v>0.33</v>
      </c>
      <c r="N224" s="7" t="s">
        <v>193</v>
      </c>
    </row>
    <row r="225" spans="1:13" ht="12.75">
      <c r="A225" s="2"/>
      <c r="M225" s="45"/>
    </row>
    <row r="226" spans="1:13" ht="12.75">
      <c r="A226" s="2" t="s">
        <v>200</v>
      </c>
      <c r="M226" s="45"/>
    </row>
    <row r="227" spans="1:13" ht="12.75">
      <c r="A227" s="2"/>
      <c r="M227" s="45"/>
    </row>
    <row r="228" spans="1:13" ht="12.75">
      <c r="A228" s="1" t="s">
        <v>195</v>
      </c>
      <c r="B228" s="7">
        <v>1</v>
      </c>
      <c r="C228" s="11">
        <v>1.5</v>
      </c>
      <c r="D228" s="19">
        <v>3</v>
      </c>
      <c r="E228" s="19">
        <v>2.5</v>
      </c>
      <c r="F228" s="20">
        <v>2</v>
      </c>
      <c r="G228" s="21">
        <f>SUM(D228:F228)</f>
        <v>7.5</v>
      </c>
      <c r="I228" s="44">
        <v>1.75</v>
      </c>
      <c r="J228" s="27">
        <v>5.25</v>
      </c>
      <c r="K228" s="28">
        <f>I228+J228</f>
        <v>7</v>
      </c>
      <c r="L228" s="32">
        <f>B228+C228+G228+K228</f>
        <v>17</v>
      </c>
      <c r="M228" s="45">
        <f>L228/25</f>
        <v>0.68</v>
      </c>
    </row>
    <row r="229" spans="1:13" ht="12.75">
      <c r="A229" s="1" t="s">
        <v>196</v>
      </c>
      <c r="B229" s="7">
        <v>1.25</v>
      </c>
      <c r="C229" s="11">
        <v>1</v>
      </c>
      <c r="D229" s="19">
        <v>3</v>
      </c>
      <c r="E229" s="19">
        <v>2.25</v>
      </c>
      <c r="F229" s="20">
        <v>1.75</v>
      </c>
      <c r="G229" s="21">
        <f>SUM(D229:F229)</f>
        <v>7</v>
      </c>
      <c r="I229" s="44">
        <v>1.25</v>
      </c>
      <c r="J229" s="27">
        <v>5</v>
      </c>
      <c r="K229" s="28">
        <f>I229+J229</f>
        <v>6.25</v>
      </c>
      <c r="L229" s="32">
        <f>B229+C229+G229+K229</f>
        <v>15.5</v>
      </c>
      <c r="M229" s="45">
        <f>L229/25</f>
        <v>0.62</v>
      </c>
    </row>
    <row r="230" spans="1:13" ht="12.75">
      <c r="A230" s="1" t="s">
        <v>197</v>
      </c>
      <c r="B230" s="7">
        <v>1.25</v>
      </c>
      <c r="C230" s="11">
        <v>1</v>
      </c>
      <c r="D230" s="19">
        <v>2.5</v>
      </c>
      <c r="E230" s="19">
        <v>2</v>
      </c>
      <c r="F230" s="20">
        <v>2.25</v>
      </c>
      <c r="G230" s="21">
        <f>SUM(D230:F230)</f>
        <v>6.75</v>
      </c>
      <c r="I230" s="44">
        <v>1.5</v>
      </c>
      <c r="J230" s="27">
        <v>3.75</v>
      </c>
      <c r="K230" s="28">
        <f>I230+J230</f>
        <v>5.25</v>
      </c>
      <c r="L230" s="32">
        <f>B230+C230+G230+K230</f>
        <v>14.25</v>
      </c>
      <c r="M230" s="45">
        <f>L230/25</f>
        <v>0.57</v>
      </c>
    </row>
    <row r="231" spans="1:13" ht="12.75">
      <c r="A231" s="1" t="s">
        <v>198</v>
      </c>
      <c r="B231" s="7">
        <v>1</v>
      </c>
      <c r="C231" s="11">
        <v>0.5</v>
      </c>
      <c r="D231" s="19">
        <v>1.5</v>
      </c>
      <c r="E231" s="19">
        <v>1.5</v>
      </c>
      <c r="F231" s="20">
        <v>1.5</v>
      </c>
      <c r="G231" s="21">
        <f aca="true" t="shared" si="48" ref="G231:G247">SUM(D231:F231)</f>
        <v>4.5</v>
      </c>
      <c r="I231" s="44">
        <v>1.5</v>
      </c>
      <c r="J231" s="27">
        <v>4</v>
      </c>
      <c r="K231" s="28">
        <f aca="true" t="shared" si="49" ref="K231:K247">I231+J231</f>
        <v>5.5</v>
      </c>
      <c r="L231" s="32">
        <f aca="true" t="shared" si="50" ref="L231:L247">B231+C231+G231+K231</f>
        <v>11.5</v>
      </c>
      <c r="M231" s="45">
        <f>L231/25</f>
        <v>0.46</v>
      </c>
    </row>
    <row r="232" ht="12.75">
      <c r="M232" s="45"/>
    </row>
    <row r="233" spans="1:13" ht="12.75">
      <c r="A233" s="2" t="s">
        <v>201</v>
      </c>
      <c r="M233" s="45"/>
    </row>
    <row r="234" spans="1:13" ht="12.75">
      <c r="A234" s="2"/>
      <c r="M234" s="45"/>
    </row>
    <row r="235" spans="1:14" ht="12.75">
      <c r="A235" s="1" t="s">
        <v>199</v>
      </c>
      <c r="B235" s="7">
        <v>2</v>
      </c>
      <c r="C235" s="11">
        <v>1.5</v>
      </c>
      <c r="D235" s="19">
        <v>0.5</v>
      </c>
      <c r="E235" s="19">
        <v>2</v>
      </c>
      <c r="F235" s="20">
        <v>0.25</v>
      </c>
      <c r="G235" s="21">
        <f t="shared" si="48"/>
        <v>2.75</v>
      </c>
      <c r="I235" s="44">
        <v>1</v>
      </c>
      <c r="J235" s="27">
        <v>5.75</v>
      </c>
      <c r="K235" s="28">
        <f t="shared" si="49"/>
        <v>6.75</v>
      </c>
      <c r="L235" s="32">
        <f t="shared" si="50"/>
        <v>13</v>
      </c>
      <c r="M235" s="45">
        <f>L235/25</f>
        <v>0.52</v>
      </c>
      <c r="N235" s="7" t="s">
        <v>210</v>
      </c>
    </row>
    <row r="236" ht="12.75">
      <c r="M236" s="45"/>
    </row>
    <row r="237" spans="1:13" ht="12.75">
      <c r="A237" s="2" t="s">
        <v>203</v>
      </c>
      <c r="M237" s="45"/>
    </row>
    <row r="238" spans="1:13" ht="12.75">
      <c r="A238" s="2"/>
      <c r="M238" s="45"/>
    </row>
    <row r="239" spans="1:13" ht="12.75">
      <c r="A239" s="1" t="s">
        <v>202</v>
      </c>
      <c r="B239" s="7">
        <v>1.5</v>
      </c>
      <c r="C239" s="11">
        <v>0.75</v>
      </c>
      <c r="D239" s="19">
        <v>1.5</v>
      </c>
      <c r="E239" s="19">
        <v>2</v>
      </c>
      <c r="F239" s="20">
        <v>1.25</v>
      </c>
      <c r="G239" s="21">
        <f t="shared" si="48"/>
        <v>4.75</v>
      </c>
      <c r="I239" s="44">
        <v>1.5</v>
      </c>
      <c r="J239" s="27">
        <v>5</v>
      </c>
      <c r="K239" s="28">
        <f t="shared" si="49"/>
        <v>6.5</v>
      </c>
      <c r="L239" s="32">
        <f t="shared" si="50"/>
        <v>13.5</v>
      </c>
      <c r="M239" s="45">
        <f>L239/25</f>
        <v>0.54</v>
      </c>
    </row>
    <row r="240" spans="1:13" ht="12.75">
      <c r="A240" s="2"/>
      <c r="M240" s="45"/>
    </row>
    <row r="241" spans="1:13" ht="12.75">
      <c r="A241" s="2" t="s">
        <v>204</v>
      </c>
      <c r="M241" s="45"/>
    </row>
    <row r="242" ht="12.75">
      <c r="M242" s="45"/>
    </row>
    <row r="243" spans="1:14" ht="12.75">
      <c r="A243" s="47" t="s">
        <v>205</v>
      </c>
      <c r="B243" s="7">
        <v>2</v>
      </c>
      <c r="C243" s="11">
        <v>0.25</v>
      </c>
      <c r="D243" s="19">
        <v>2.5</v>
      </c>
      <c r="E243" s="19">
        <v>3</v>
      </c>
      <c r="F243" s="20">
        <v>0.25</v>
      </c>
      <c r="G243" s="21">
        <f t="shared" si="48"/>
        <v>5.75</v>
      </c>
      <c r="I243" s="44">
        <v>2.25</v>
      </c>
      <c r="J243" s="27">
        <v>5.25</v>
      </c>
      <c r="K243" s="28">
        <f t="shared" si="49"/>
        <v>7.5</v>
      </c>
      <c r="L243" s="32">
        <f t="shared" si="50"/>
        <v>15.5</v>
      </c>
      <c r="M243" s="45">
        <f>L243/25</f>
        <v>0.62</v>
      </c>
      <c r="N243" s="7" t="s">
        <v>211</v>
      </c>
    </row>
    <row r="244" spans="1:14" ht="12.75">
      <c r="A244" s="47" t="s">
        <v>206</v>
      </c>
      <c r="B244" s="7">
        <v>1.5</v>
      </c>
      <c r="C244" s="11">
        <v>0.25</v>
      </c>
      <c r="D244" s="19">
        <v>0.5</v>
      </c>
      <c r="E244" s="19">
        <v>2</v>
      </c>
      <c r="F244" s="20">
        <v>0</v>
      </c>
      <c r="G244" s="21">
        <f t="shared" si="48"/>
        <v>2.5</v>
      </c>
      <c r="I244" s="44">
        <v>1.75</v>
      </c>
      <c r="J244" s="27">
        <v>7</v>
      </c>
      <c r="K244" s="28">
        <f t="shared" si="49"/>
        <v>8.75</v>
      </c>
      <c r="L244" s="32">
        <f t="shared" si="50"/>
        <v>13</v>
      </c>
      <c r="M244" s="45">
        <f>L244/25</f>
        <v>0.52</v>
      </c>
      <c r="N244" s="7" t="s">
        <v>213</v>
      </c>
    </row>
    <row r="245" spans="1:13" ht="12.75">
      <c r="A245" s="1" t="s">
        <v>208</v>
      </c>
      <c r="B245" s="7">
        <v>2</v>
      </c>
      <c r="C245" s="11">
        <v>0.5</v>
      </c>
      <c r="D245" s="19">
        <v>1</v>
      </c>
      <c r="E245" s="19">
        <v>2.75</v>
      </c>
      <c r="F245" s="20">
        <v>0</v>
      </c>
      <c r="G245" s="21">
        <f t="shared" si="48"/>
        <v>3.75</v>
      </c>
      <c r="I245" s="44">
        <v>2.5</v>
      </c>
      <c r="J245" s="27">
        <v>6</v>
      </c>
      <c r="K245" s="28">
        <f t="shared" si="49"/>
        <v>8.5</v>
      </c>
      <c r="L245" s="32">
        <f t="shared" si="50"/>
        <v>14.75</v>
      </c>
      <c r="M245" s="45">
        <f>L245/25</f>
        <v>0.59</v>
      </c>
    </row>
    <row r="246" spans="1:14" ht="12.75">
      <c r="A246" s="1" t="s">
        <v>207</v>
      </c>
      <c r="B246" s="7">
        <v>0.75</v>
      </c>
      <c r="C246" s="11">
        <v>0.75</v>
      </c>
      <c r="D246" s="19">
        <v>3</v>
      </c>
      <c r="E246" s="19">
        <v>1.25</v>
      </c>
      <c r="F246" s="20">
        <v>1</v>
      </c>
      <c r="G246" s="21">
        <f t="shared" si="48"/>
        <v>5.25</v>
      </c>
      <c r="I246" s="44">
        <v>1.25</v>
      </c>
      <c r="J246" s="27">
        <v>4</v>
      </c>
      <c r="K246" s="28">
        <f t="shared" si="49"/>
        <v>5.25</v>
      </c>
      <c r="L246" s="32">
        <f t="shared" si="50"/>
        <v>12</v>
      </c>
      <c r="M246" s="45">
        <f>L246/25</f>
        <v>0.48</v>
      </c>
      <c r="N246" s="7" t="s">
        <v>212</v>
      </c>
    </row>
    <row r="247" spans="1:13" ht="12.75">
      <c r="A247" s="1" t="s">
        <v>209</v>
      </c>
      <c r="B247" s="7">
        <v>1</v>
      </c>
      <c r="C247" s="11">
        <v>0.75</v>
      </c>
      <c r="D247" s="19">
        <v>1</v>
      </c>
      <c r="E247" s="19">
        <v>2</v>
      </c>
      <c r="F247" s="20">
        <v>3</v>
      </c>
      <c r="G247" s="21">
        <f t="shared" si="48"/>
        <v>6</v>
      </c>
      <c r="I247" s="44">
        <v>1.75</v>
      </c>
      <c r="J247" s="27">
        <v>4.75</v>
      </c>
      <c r="K247" s="28">
        <f t="shared" si="49"/>
        <v>6.5</v>
      </c>
      <c r="L247" s="32">
        <f t="shared" si="50"/>
        <v>14.25</v>
      </c>
      <c r="M247" s="45">
        <f>L247/25</f>
        <v>0.57</v>
      </c>
    </row>
    <row r="248" spans="1:13" ht="12.75">
      <c r="A248" s="2"/>
      <c r="M248" s="45"/>
    </row>
    <row r="249" spans="1:13" ht="12.75">
      <c r="A249" s="2" t="s">
        <v>232</v>
      </c>
      <c r="M249" s="45"/>
    </row>
    <row r="250" ht="12.75">
      <c r="M250" s="45"/>
    </row>
    <row r="251" spans="1:13" ht="12.75">
      <c r="A251" s="1" t="s">
        <v>214</v>
      </c>
      <c r="B251" s="7">
        <v>0.75</v>
      </c>
      <c r="C251" s="11">
        <v>0.75</v>
      </c>
      <c r="D251" s="19">
        <v>3.5</v>
      </c>
      <c r="E251" s="19">
        <v>3.75</v>
      </c>
      <c r="F251" s="20">
        <v>1</v>
      </c>
      <c r="G251" s="21">
        <f>SUM(D251:F251)</f>
        <v>8.25</v>
      </c>
      <c r="I251" s="44">
        <v>1.25</v>
      </c>
      <c r="J251" s="27">
        <v>4.75</v>
      </c>
      <c r="K251" s="28">
        <f>I251+J251</f>
        <v>6</v>
      </c>
      <c r="L251" s="32">
        <f>B251+C251+G251+K251</f>
        <v>15.75</v>
      </c>
      <c r="M251" s="45">
        <f>L251/25</f>
        <v>0.63</v>
      </c>
    </row>
    <row r="252" spans="1:14" ht="12.75">
      <c r="A252" s="1" t="s">
        <v>215</v>
      </c>
      <c r="B252" s="7">
        <v>1</v>
      </c>
      <c r="C252" s="11">
        <v>1.5</v>
      </c>
      <c r="D252" s="19">
        <v>4</v>
      </c>
      <c r="E252" s="19">
        <v>3.75</v>
      </c>
      <c r="F252" s="20">
        <v>0.75</v>
      </c>
      <c r="G252" s="21">
        <f>SUM(D252:F252)</f>
        <v>8.5</v>
      </c>
      <c r="I252" s="44">
        <v>1.75</v>
      </c>
      <c r="J252" s="27">
        <v>5.25</v>
      </c>
      <c r="K252" s="28">
        <f>I252+J252</f>
        <v>7</v>
      </c>
      <c r="L252" s="32">
        <f>B252+C252+G252+K252</f>
        <v>18</v>
      </c>
      <c r="M252" s="45">
        <f>L252/25</f>
        <v>0.72</v>
      </c>
      <c r="N252" s="7" t="s">
        <v>244</v>
      </c>
    </row>
    <row r="253" spans="1:14" ht="12.75">
      <c r="A253" s="1" t="s">
        <v>216</v>
      </c>
      <c r="B253" s="7">
        <v>0.75</v>
      </c>
      <c r="C253" s="11">
        <v>0.75</v>
      </c>
      <c r="D253" s="19">
        <v>4</v>
      </c>
      <c r="E253" s="19">
        <v>4</v>
      </c>
      <c r="F253" s="20">
        <v>1</v>
      </c>
      <c r="G253" s="21">
        <f>SUM(D253:F253)</f>
        <v>9</v>
      </c>
      <c r="I253" s="44">
        <v>2.5</v>
      </c>
      <c r="J253" s="27">
        <v>6</v>
      </c>
      <c r="K253" s="28">
        <f>I253+J253</f>
        <v>8.5</v>
      </c>
      <c r="L253" s="32">
        <f>B253+C253+G253+K253</f>
        <v>19</v>
      </c>
      <c r="M253" s="45">
        <f>L253/25</f>
        <v>0.76</v>
      </c>
      <c r="N253" s="7" t="s">
        <v>243</v>
      </c>
    </row>
    <row r="254" ht="12.75">
      <c r="M254" s="45"/>
    </row>
    <row r="255" spans="1:13" ht="12.75">
      <c r="A255" s="2" t="s">
        <v>233</v>
      </c>
      <c r="M255" s="45"/>
    </row>
    <row r="256" ht="12.75">
      <c r="M256" s="45"/>
    </row>
    <row r="257" spans="1:13" ht="12.75">
      <c r="A257" s="1" t="s">
        <v>217</v>
      </c>
      <c r="B257" s="7">
        <v>0.75</v>
      </c>
      <c r="C257" s="11">
        <v>1.25</v>
      </c>
      <c r="D257" s="19">
        <v>4</v>
      </c>
      <c r="E257" s="19">
        <v>3.5</v>
      </c>
      <c r="F257" s="20">
        <v>1</v>
      </c>
      <c r="G257" s="21">
        <f aca="true" t="shared" si="51" ref="G257:G283">SUM(D257:F257)</f>
        <v>8.5</v>
      </c>
      <c r="I257" s="44">
        <v>1.5</v>
      </c>
      <c r="J257" s="27">
        <v>5.25</v>
      </c>
      <c r="K257" s="28">
        <f aca="true" t="shared" si="52" ref="K257:K283">I257+J257</f>
        <v>6.75</v>
      </c>
      <c r="L257" s="32">
        <f aca="true" t="shared" si="53" ref="L257:L283">B257+C257+G257+K257</f>
        <v>17.25</v>
      </c>
      <c r="M257" s="45">
        <f aca="true" t="shared" si="54" ref="M257:M293">L257/25</f>
        <v>0.69</v>
      </c>
    </row>
    <row r="258" ht="12.75">
      <c r="M258" s="45"/>
    </row>
    <row r="259" spans="1:13" ht="12.75">
      <c r="A259" s="2" t="s">
        <v>234</v>
      </c>
      <c r="M259" s="45"/>
    </row>
    <row r="260" ht="12.75">
      <c r="M260" s="45"/>
    </row>
    <row r="261" spans="1:14" ht="12.75">
      <c r="A261" s="47" t="s">
        <v>218</v>
      </c>
      <c r="B261" s="7">
        <v>0.75</v>
      </c>
      <c r="C261" s="11">
        <v>1</v>
      </c>
      <c r="D261" s="19">
        <v>4</v>
      </c>
      <c r="E261" s="19">
        <v>4</v>
      </c>
      <c r="F261" s="20">
        <v>0.5</v>
      </c>
      <c r="G261" s="21">
        <f t="shared" si="51"/>
        <v>8.5</v>
      </c>
      <c r="I261" s="44">
        <v>2.25</v>
      </c>
      <c r="J261" s="27">
        <v>5</v>
      </c>
      <c r="K261" s="28">
        <f t="shared" si="52"/>
        <v>7.25</v>
      </c>
      <c r="L261" s="32">
        <f t="shared" si="53"/>
        <v>17.5</v>
      </c>
      <c r="M261" s="45">
        <f t="shared" si="54"/>
        <v>0.7</v>
      </c>
      <c r="N261" s="7" t="s">
        <v>245</v>
      </c>
    </row>
    <row r="262" spans="1:13" ht="12.75">
      <c r="A262" s="47"/>
      <c r="M262" s="45"/>
    </row>
    <row r="263" spans="1:13" ht="12.75">
      <c r="A263" s="2" t="s">
        <v>230</v>
      </c>
      <c r="M263" s="45"/>
    </row>
    <row r="264" ht="12.75">
      <c r="M264" s="45"/>
    </row>
    <row r="265" spans="1:13" ht="12.75">
      <c r="A265" s="47" t="s">
        <v>219</v>
      </c>
      <c r="B265" s="7">
        <v>0.75</v>
      </c>
      <c r="C265" s="11">
        <v>0.5</v>
      </c>
      <c r="D265" s="19">
        <v>1</v>
      </c>
      <c r="E265" s="19">
        <v>1.75</v>
      </c>
      <c r="F265" s="20">
        <v>0.75</v>
      </c>
      <c r="G265" s="21">
        <f t="shared" si="51"/>
        <v>3.5</v>
      </c>
      <c r="I265" s="44">
        <v>1.5</v>
      </c>
      <c r="J265" s="27">
        <v>5.5</v>
      </c>
      <c r="K265" s="28">
        <f t="shared" si="52"/>
        <v>7</v>
      </c>
      <c r="L265" s="32">
        <f t="shared" si="53"/>
        <v>11.75</v>
      </c>
      <c r="M265" s="45">
        <f t="shared" si="54"/>
        <v>0.47</v>
      </c>
    </row>
    <row r="266" spans="1:14" ht="12.75">
      <c r="A266" s="1" t="s">
        <v>220</v>
      </c>
      <c r="B266" s="7">
        <v>1</v>
      </c>
      <c r="C266" s="11">
        <v>0.75</v>
      </c>
      <c r="D266" s="19">
        <v>3.25</v>
      </c>
      <c r="E266" s="19">
        <v>3</v>
      </c>
      <c r="F266" s="20">
        <v>0.5</v>
      </c>
      <c r="G266" s="21">
        <f t="shared" si="51"/>
        <v>6.75</v>
      </c>
      <c r="I266" s="44">
        <v>2</v>
      </c>
      <c r="J266" s="27">
        <v>4.5</v>
      </c>
      <c r="K266" s="28">
        <f t="shared" si="52"/>
        <v>6.5</v>
      </c>
      <c r="L266" s="32">
        <f t="shared" si="53"/>
        <v>15</v>
      </c>
      <c r="M266" s="45">
        <f t="shared" si="54"/>
        <v>0.6</v>
      </c>
      <c r="N266" s="7" t="s">
        <v>241</v>
      </c>
    </row>
    <row r="267" spans="1:13" ht="12.75">
      <c r="A267" s="1" t="s">
        <v>221</v>
      </c>
      <c r="B267" s="7">
        <v>1</v>
      </c>
      <c r="C267" s="11">
        <v>1</v>
      </c>
      <c r="D267" s="19">
        <v>3</v>
      </c>
      <c r="E267" s="19">
        <v>2.5</v>
      </c>
      <c r="F267" s="20">
        <v>1</v>
      </c>
      <c r="G267" s="21">
        <f t="shared" si="51"/>
        <v>6.5</v>
      </c>
      <c r="I267" s="44">
        <v>1.5</v>
      </c>
      <c r="J267" s="27">
        <v>4.75</v>
      </c>
      <c r="K267" s="28">
        <f t="shared" si="52"/>
        <v>6.25</v>
      </c>
      <c r="L267" s="32">
        <f t="shared" si="53"/>
        <v>14.75</v>
      </c>
      <c r="M267" s="45">
        <f t="shared" si="54"/>
        <v>0.59</v>
      </c>
    </row>
    <row r="268" spans="1:14" ht="12.75">
      <c r="A268" s="1" t="s">
        <v>222</v>
      </c>
      <c r="B268" s="7">
        <v>1.25</v>
      </c>
      <c r="C268" s="11">
        <v>1</v>
      </c>
      <c r="D268" s="19">
        <v>2.5</v>
      </c>
      <c r="E268" s="19">
        <v>3.25</v>
      </c>
      <c r="F268" s="20">
        <v>0.75</v>
      </c>
      <c r="G268" s="21">
        <f t="shared" si="51"/>
        <v>6.5</v>
      </c>
      <c r="I268" s="44">
        <v>1.75</v>
      </c>
      <c r="J268" s="27">
        <v>5.5</v>
      </c>
      <c r="K268" s="28">
        <f t="shared" si="52"/>
        <v>7.25</v>
      </c>
      <c r="L268" s="32">
        <f t="shared" si="53"/>
        <v>16</v>
      </c>
      <c r="M268" s="45">
        <f t="shared" si="54"/>
        <v>0.64</v>
      </c>
      <c r="N268" s="7" t="s">
        <v>242</v>
      </c>
    </row>
    <row r="269" spans="1:13" ht="12.75">
      <c r="A269" s="47" t="s">
        <v>223</v>
      </c>
      <c r="B269" s="7">
        <v>1</v>
      </c>
      <c r="C269" s="11">
        <v>0.75</v>
      </c>
      <c r="D269" s="19">
        <v>3.75</v>
      </c>
      <c r="E269" s="19">
        <v>2.75</v>
      </c>
      <c r="F269" s="20">
        <v>1</v>
      </c>
      <c r="G269" s="21">
        <f t="shared" si="51"/>
        <v>7.5</v>
      </c>
      <c r="I269" s="44">
        <v>1.5</v>
      </c>
      <c r="J269" s="27">
        <v>5</v>
      </c>
      <c r="K269" s="28">
        <f t="shared" si="52"/>
        <v>6.5</v>
      </c>
      <c r="L269" s="32">
        <f t="shared" si="53"/>
        <v>15.75</v>
      </c>
      <c r="M269" s="45">
        <f t="shared" si="54"/>
        <v>0.63</v>
      </c>
    </row>
    <row r="270" spans="1:13" ht="12.75">
      <c r="A270" s="47" t="s">
        <v>224</v>
      </c>
      <c r="B270" s="7">
        <v>1</v>
      </c>
      <c r="C270" s="11">
        <v>0.75</v>
      </c>
      <c r="D270" s="19">
        <v>3.25</v>
      </c>
      <c r="E270" s="19">
        <v>2.5</v>
      </c>
      <c r="F270" s="20">
        <v>1</v>
      </c>
      <c r="G270" s="21">
        <f t="shared" si="51"/>
        <v>6.75</v>
      </c>
      <c r="I270" s="44">
        <v>1.5</v>
      </c>
      <c r="J270" s="27">
        <v>4.25</v>
      </c>
      <c r="K270" s="28">
        <f t="shared" si="52"/>
        <v>5.75</v>
      </c>
      <c r="L270" s="32">
        <f t="shared" si="53"/>
        <v>14.25</v>
      </c>
      <c r="M270" s="45">
        <f t="shared" si="54"/>
        <v>0.57</v>
      </c>
    </row>
    <row r="271" spans="1:13" ht="12.75">
      <c r="A271" s="47" t="s">
        <v>225</v>
      </c>
      <c r="B271" s="7">
        <v>1</v>
      </c>
      <c r="C271" s="11">
        <v>1</v>
      </c>
      <c r="D271" s="19">
        <v>3.5</v>
      </c>
      <c r="E271" s="19">
        <v>2.25</v>
      </c>
      <c r="F271" s="20">
        <v>1</v>
      </c>
      <c r="G271" s="21">
        <f t="shared" si="51"/>
        <v>6.75</v>
      </c>
      <c r="I271" s="44">
        <v>1.5</v>
      </c>
      <c r="J271" s="27">
        <v>4</v>
      </c>
      <c r="K271" s="28">
        <f t="shared" si="52"/>
        <v>5.5</v>
      </c>
      <c r="L271" s="32">
        <f t="shared" si="53"/>
        <v>14.25</v>
      </c>
      <c r="M271" s="45">
        <f t="shared" si="54"/>
        <v>0.57</v>
      </c>
    </row>
    <row r="272" spans="1:14" ht="12.75">
      <c r="A272" s="1" t="s">
        <v>226</v>
      </c>
      <c r="B272" s="7">
        <v>1.5</v>
      </c>
      <c r="C272" s="11">
        <v>0.75</v>
      </c>
      <c r="D272" s="19">
        <v>3.5</v>
      </c>
      <c r="E272" s="19">
        <v>2.5</v>
      </c>
      <c r="F272" s="20">
        <v>0.5</v>
      </c>
      <c r="G272" s="21">
        <f t="shared" si="51"/>
        <v>6.5</v>
      </c>
      <c r="I272" s="44">
        <v>1.75</v>
      </c>
      <c r="J272" s="27">
        <v>4.75</v>
      </c>
      <c r="K272" s="28">
        <f t="shared" si="52"/>
        <v>6.5</v>
      </c>
      <c r="L272" s="32">
        <f t="shared" si="53"/>
        <v>15.25</v>
      </c>
      <c r="M272" s="45">
        <f t="shared" si="54"/>
        <v>0.61</v>
      </c>
      <c r="N272" s="7" t="s">
        <v>246</v>
      </c>
    </row>
    <row r="273" spans="1:13" ht="12.75">
      <c r="A273" s="1" t="s">
        <v>227</v>
      </c>
      <c r="B273" s="7">
        <v>1</v>
      </c>
      <c r="C273" s="11">
        <v>1</v>
      </c>
      <c r="D273" s="19">
        <v>3</v>
      </c>
      <c r="E273" s="19">
        <v>2</v>
      </c>
      <c r="F273" s="20">
        <v>1</v>
      </c>
      <c r="G273" s="21">
        <f t="shared" si="51"/>
        <v>6</v>
      </c>
      <c r="I273" s="44">
        <v>1</v>
      </c>
      <c r="J273" s="27">
        <v>4.5</v>
      </c>
      <c r="K273" s="28">
        <f t="shared" si="52"/>
        <v>5.5</v>
      </c>
      <c r="L273" s="32">
        <f t="shared" si="53"/>
        <v>13.5</v>
      </c>
      <c r="M273" s="45">
        <f t="shared" si="54"/>
        <v>0.54</v>
      </c>
    </row>
    <row r="274" spans="1:14" ht="12.75">
      <c r="A274" s="1" t="s">
        <v>228</v>
      </c>
      <c r="B274" s="7">
        <v>1.25</v>
      </c>
      <c r="C274" s="11">
        <v>1</v>
      </c>
      <c r="D274" s="19">
        <v>2.5</v>
      </c>
      <c r="E274" s="19">
        <v>2</v>
      </c>
      <c r="F274" s="20">
        <v>0.75</v>
      </c>
      <c r="G274" s="21">
        <f t="shared" si="51"/>
        <v>5.25</v>
      </c>
      <c r="I274" s="44">
        <v>1.75</v>
      </c>
      <c r="J274" s="27">
        <v>4.5</v>
      </c>
      <c r="K274" s="28">
        <f t="shared" si="52"/>
        <v>6.25</v>
      </c>
      <c r="L274" s="32">
        <f t="shared" si="53"/>
        <v>13.75</v>
      </c>
      <c r="M274" s="45">
        <f t="shared" si="54"/>
        <v>0.55</v>
      </c>
      <c r="N274" s="7" t="s">
        <v>247</v>
      </c>
    </row>
    <row r="275" spans="1:13" ht="12.75">
      <c r="A275" s="47"/>
      <c r="M275" s="45"/>
    </row>
    <row r="276" spans="1:13" ht="12.75">
      <c r="A276" s="2" t="s">
        <v>231</v>
      </c>
      <c r="M276" s="45"/>
    </row>
    <row r="277" spans="1:13" ht="12.75">
      <c r="A277" s="47"/>
      <c r="M277" s="45"/>
    </row>
    <row r="278" spans="1:13" ht="12.75">
      <c r="A278" s="47" t="s">
        <v>229</v>
      </c>
      <c r="B278" s="7">
        <v>2</v>
      </c>
      <c r="C278" s="11">
        <v>0.25</v>
      </c>
      <c r="D278" s="19">
        <v>0.5</v>
      </c>
      <c r="E278" s="19">
        <v>2</v>
      </c>
      <c r="F278" s="20">
        <v>0</v>
      </c>
      <c r="G278" s="21">
        <f t="shared" si="51"/>
        <v>2.5</v>
      </c>
      <c r="I278" s="44">
        <v>2</v>
      </c>
      <c r="J278" s="27">
        <v>3</v>
      </c>
      <c r="K278" s="28">
        <f t="shared" si="52"/>
        <v>5</v>
      </c>
      <c r="L278" s="32">
        <f t="shared" si="53"/>
        <v>9.75</v>
      </c>
      <c r="M278" s="45">
        <f t="shared" si="54"/>
        <v>0.39</v>
      </c>
    </row>
    <row r="279" spans="1:13" ht="12.75">
      <c r="A279" s="47"/>
      <c r="M279" s="45"/>
    </row>
    <row r="280" spans="1:13" ht="12.75">
      <c r="A280" s="2" t="s">
        <v>239</v>
      </c>
      <c r="M280" s="45"/>
    </row>
    <row r="281" spans="1:13" ht="12.75">
      <c r="A281" s="2"/>
      <c r="M281" s="45"/>
    </row>
    <row r="282" spans="1:13" ht="12.75">
      <c r="A282" s="47" t="s">
        <v>235</v>
      </c>
      <c r="B282" s="7">
        <v>1</v>
      </c>
      <c r="C282" s="11">
        <v>0.75</v>
      </c>
      <c r="D282" s="19">
        <v>2</v>
      </c>
      <c r="E282" s="19">
        <v>2.25</v>
      </c>
      <c r="F282" s="20">
        <v>2</v>
      </c>
      <c r="G282" s="21">
        <f t="shared" si="51"/>
        <v>6.25</v>
      </c>
      <c r="I282" s="44">
        <v>1.5</v>
      </c>
      <c r="J282" s="27">
        <v>3</v>
      </c>
      <c r="K282" s="28">
        <f t="shared" si="52"/>
        <v>4.5</v>
      </c>
      <c r="L282" s="32">
        <f t="shared" si="53"/>
        <v>12.5</v>
      </c>
      <c r="M282" s="45">
        <f t="shared" si="54"/>
        <v>0.5</v>
      </c>
    </row>
    <row r="283" spans="1:14" ht="12.75">
      <c r="A283" s="47" t="s">
        <v>236</v>
      </c>
      <c r="B283" s="7">
        <v>0.75</v>
      </c>
      <c r="C283" s="11">
        <v>0.75</v>
      </c>
      <c r="D283" s="19">
        <v>0.75</v>
      </c>
      <c r="E283" s="19">
        <v>1.75</v>
      </c>
      <c r="F283" s="20">
        <v>2.25</v>
      </c>
      <c r="G283" s="21">
        <f t="shared" si="51"/>
        <v>4.75</v>
      </c>
      <c r="I283" s="44">
        <v>1.5</v>
      </c>
      <c r="J283" s="27">
        <v>2.75</v>
      </c>
      <c r="K283" s="28">
        <f t="shared" si="52"/>
        <v>4.25</v>
      </c>
      <c r="L283" s="32">
        <f t="shared" si="53"/>
        <v>10.5</v>
      </c>
      <c r="M283" s="45">
        <f t="shared" si="54"/>
        <v>0.42</v>
      </c>
      <c r="N283" s="7" t="s">
        <v>248</v>
      </c>
    </row>
    <row r="284" spans="1:13" ht="12.75">
      <c r="A284" s="47" t="s">
        <v>237</v>
      </c>
      <c r="B284" s="7">
        <v>0.75</v>
      </c>
      <c r="C284" s="11">
        <v>0.75</v>
      </c>
      <c r="D284" s="19">
        <v>1</v>
      </c>
      <c r="E284" s="19">
        <v>2</v>
      </c>
      <c r="F284" s="20">
        <v>2.5</v>
      </c>
      <c r="G284" s="21">
        <f>SUM(D284:F284)</f>
        <v>5.5</v>
      </c>
      <c r="I284" s="44">
        <v>1.5</v>
      </c>
      <c r="J284" s="27">
        <v>2.75</v>
      </c>
      <c r="K284" s="28">
        <f>I284+J284</f>
        <v>4.25</v>
      </c>
      <c r="L284" s="32">
        <f>B284+C284+G284+K284</f>
        <v>11.25</v>
      </c>
      <c r="M284" s="45">
        <f t="shared" si="54"/>
        <v>0.45</v>
      </c>
    </row>
    <row r="285" ht="12.75">
      <c r="M285" s="45"/>
    </row>
    <row r="286" spans="1:13" ht="12.75">
      <c r="A286" s="2" t="s">
        <v>240</v>
      </c>
      <c r="M286" s="45"/>
    </row>
    <row r="287" spans="1:13" ht="12.75">
      <c r="A287" s="2"/>
      <c r="M287" s="45"/>
    </row>
    <row r="288" spans="1:13" ht="12.75">
      <c r="A288" s="47" t="s">
        <v>238</v>
      </c>
      <c r="B288" s="7">
        <v>1.75</v>
      </c>
      <c r="C288" s="11">
        <v>0.5</v>
      </c>
      <c r="D288" s="19">
        <v>0.5</v>
      </c>
      <c r="E288" s="19">
        <v>2</v>
      </c>
      <c r="F288" s="20">
        <v>0.25</v>
      </c>
      <c r="G288" s="21">
        <f>SUM(D288:F288)</f>
        <v>2.75</v>
      </c>
      <c r="I288" s="44">
        <v>1.5</v>
      </c>
      <c r="J288" s="27">
        <v>3</v>
      </c>
      <c r="K288" s="28">
        <f>I288+J288</f>
        <v>4.5</v>
      </c>
      <c r="L288" s="32">
        <f>B288+C288+G288+K288</f>
        <v>9.5</v>
      </c>
      <c r="M288" s="45">
        <f t="shared" si="54"/>
        <v>0.38</v>
      </c>
    </row>
    <row r="289" ht="12.75">
      <c r="M289" s="45"/>
    </row>
    <row r="290" spans="1:13" ht="12.75">
      <c r="A290" s="2" t="s">
        <v>249</v>
      </c>
      <c r="M290" s="45"/>
    </row>
    <row r="291" ht="12.75">
      <c r="M291" s="45"/>
    </row>
    <row r="292" spans="1:13" ht="12.75">
      <c r="A292" s="1" t="s">
        <v>250</v>
      </c>
      <c r="B292" s="7">
        <v>1</v>
      </c>
      <c r="C292" s="11">
        <v>1.25</v>
      </c>
      <c r="D292" s="19">
        <v>1</v>
      </c>
      <c r="E292" s="19">
        <v>1.75</v>
      </c>
      <c r="F292" s="20">
        <v>3</v>
      </c>
      <c r="G292" s="21">
        <f>SUM(D292:F292)</f>
        <v>5.75</v>
      </c>
      <c r="I292" s="44">
        <v>2.25</v>
      </c>
      <c r="J292" s="27">
        <v>4</v>
      </c>
      <c r="K292" s="28">
        <f>I292+J292</f>
        <v>6.25</v>
      </c>
      <c r="L292" s="32">
        <f>B292+C292+G292+K292</f>
        <v>14.25</v>
      </c>
      <c r="M292" s="45">
        <f t="shared" si="54"/>
        <v>0.57</v>
      </c>
    </row>
    <row r="293" spans="1:13" ht="12.75">
      <c r="A293" s="1" t="s">
        <v>251</v>
      </c>
      <c r="B293" s="7">
        <v>1.25</v>
      </c>
      <c r="C293" s="11">
        <v>1</v>
      </c>
      <c r="D293" s="19">
        <v>1.5</v>
      </c>
      <c r="E293" s="19">
        <v>2.5</v>
      </c>
      <c r="F293" s="20">
        <v>1</v>
      </c>
      <c r="G293" s="21">
        <f>SUM(D293:F293)</f>
        <v>5</v>
      </c>
      <c r="I293" s="44">
        <v>1.75</v>
      </c>
      <c r="J293" s="27">
        <v>5.25</v>
      </c>
      <c r="K293" s="28">
        <f>I293+J293</f>
        <v>7</v>
      </c>
      <c r="L293" s="32">
        <f>B293+C293+G293+K293</f>
        <v>14.25</v>
      </c>
      <c r="M293" s="45">
        <f t="shared" si="54"/>
        <v>0.57</v>
      </c>
    </row>
    <row r="294" spans="1:13" ht="12.75">
      <c r="A294" s="2"/>
      <c r="M294" s="45"/>
    </row>
    <row r="295" spans="1:13" ht="12.75">
      <c r="A295" s="2" t="s">
        <v>252</v>
      </c>
      <c r="M295" s="45"/>
    </row>
    <row r="296" spans="1:13" ht="12.75">
      <c r="A296" s="47"/>
      <c r="M296" s="45"/>
    </row>
    <row r="297" spans="1:13" ht="12.75">
      <c r="A297" s="1" t="s">
        <v>253</v>
      </c>
      <c r="B297" s="7">
        <v>1.5</v>
      </c>
      <c r="C297" s="11">
        <v>0.75</v>
      </c>
      <c r="D297" s="19">
        <v>1.5</v>
      </c>
      <c r="E297" s="19">
        <v>2.5</v>
      </c>
      <c r="F297" s="20">
        <v>1</v>
      </c>
      <c r="G297" s="21">
        <f>SUM(D297:F297)</f>
        <v>5</v>
      </c>
      <c r="I297" s="44">
        <v>1.75</v>
      </c>
      <c r="J297" s="27">
        <v>5.5</v>
      </c>
      <c r="K297" s="28">
        <f>I297+J297</f>
        <v>7.25</v>
      </c>
      <c r="L297" s="32">
        <f>B297+C297+G297+K297</f>
        <v>14.5</v>
      </c>
      <c r="M297" s="45">
        <f>L297/25</f>
        <v>0.58</v>
      </c>
    </row>
    <row r="298" spans="1:13" ht="12.75">
      <c r="A298" s="47"/>
      <c r="M298" s="45"/>
    </row>
    <row r="299" spans="1:13" ht="12.75">
      <c r="A299" s="48" t="s">
        <v>254</v>
      </c>
      <c r="M299" s="45"/>
    </row>
    <row r="300" ht="12.75">
      <c r="M300" s="45"/>
    </row>
    <row r="301" spans="1:13" ht="12.75">
      <c r="A301" s="1" t="s">
        <v>255</v>
      </c>
      <c r="B301" s="7">
        <v>1</v>
      </c>
      <c r="C301" s="11">
        <v>1</v>
      </c>
      <c r="D301" s="19">
        <v>2</v>
      </c>
      <c r="E301" s="19">
        <v>2.25</v>
      </c>
      <c r="F301" s="20">
        <v>2.25</v>
      </c>
      <c r="G301" s="21">
        <f>SUM(D301:F301)</f>
        <v>6.5</v>
      </c>
      <c r="I301" s="44">
        <v>1.5</v>
      </c>
      <c r="J301" s="27">
        <v>3.5</v>
      </c>
      <c r="K301" s="28">
        <f>I301+J301</f>
        <v>5</v>
      </c>
      <c r="L301" s="32">
        <f>B301+C301+G301+K301</f>
        <v>13.5</v>
      </c>
      <c r="M301" s="45">
        <f>L301/25</f>
        <v>0.54</v>
      </c>
    </row>
    <row r="302" spans="1:13" ht="12.75">
      <c r="A302" s="2"/>
      <c r="M302" s="45"/>
    </row>
    <row r="303" spans="1:13" ht="12.75">
      <c r="A303" s="2" t="s">
        <v>256</v>
      </c>
      <c r="M303" s="45"/>
    </row>
    <row r="304" spans="1:13" ht="12.75">
      <c r="A304" s="2"/>
      <c r="M304" s="45"/>
    </row>
    <row r="305" spans="1:14" ht="12.75">
      <c r="A305" s="1" t="s">
        <v>257</v>
      </c>
      <c r="B305" s="7">
        <v>1.5</v>
      </c>
      <c r="C305" s="11">
        <v>0.75</v>
      </c>
      <c r="D305" s="19">
        <v>1</v>
      </c>
      <c r="E305" s="19">
        <v>2</v>
      </c>
      <c r="F305" s="20">
        <v>1</v>
      </c>
      <c r="G305" s="21">
        <f>SUM(D305:F305)</f>
        <v>4</v>
      </c>
      <c r="I305" s="44">
        <v>2</v>
      </c>
      <c r="J305" s="27">
        <v>5.5</v>
      </c>
      <c r="K305" s="28">
        <f>I305+J305</f>
        <v>7.5</v>
      </c>
      <c r="L305" s="32">
        <f>B305+C305+G305+K305</f>
        <v>13.75</v>
      </c>
      <c r="M305" s="45">
        <f>L305/25</f>
        <v>0.55</v>
      </c>
      <c r="N305" s="7" t="s">
        <v>258</v>
      </c>
    </row>
    <row r="306" spans="1:13" ht="12.75">
      <c r="A306" s="2"/>
      <c r="M306" s="45"/>
    </row>
    <row r="307" spans="1:13" ht="12.75">
      <c r="A307" s="2" t="s">
        <v>260</v>
      </c>
      <c r="M307" s="45"/>
    </row>
    <row r="308" spans="1:13" ht="12.75">
      <c r="A308" s="2"/>
      <c r="M308" s="45"/>
    </row>
    <row r="309" spans="1:14" ht="12.75">
      <c r="A309" s="1" t="s">
        <v>261</v>
      </c>
      <c r="B309" s="7">
        <v>1.25</v>
      </c>
      <c r="C309" s="11">
        <v>0.5</v>
      </c>
      <c r="D309" s="19">
        <v>1</v>
      </c>
      <c r="E309" s="19">
        <v>2</v>
      </c>
      <c r="F309" s="20">
        <v>1</v>
      </c>
      <c r="G309" s="21">
        <f>SUM(D309:F309)</f>
        <v>4</v>
      </c>
      <c r="I309" s="44">
        <v>1.5</v>
      </c>
      <c r="J309" s="27">
        <v>4.75</v>
      </c>
      <c r="K309" s="28">
        <f>I309+J309</f>
        <v>6.25</v>
      </c>
      <c r="L309" s="32">
        <f>B309+C309+G309+K309</f>
        <v>12</v>
      </c>
      <c r="M309" s="45">
        <f>L309/25</f>
        <v>0.48</v>
      </c>
      <c r="N309" s="7" t="s">
        <v>262</v>
      </c>
    </row>
    <row r="310" spans="1:13" ht="12.75">
      <c r="A310" s="2"/>
      <c r="M310" s="45"/>
    </row>
    <row r="311" spans="1:13" ht="12.75">
      <c r="A311" s="2" t="s">
        <v>263</v>
      </c>
      <c r="M311" s="45"/>
    </row>
    <row r="312" spans="1:13" ht="12.75">
      <c r="A312" s="2"/>
      <c r="M312" s="45"/>
    </row>
    <row r="313" spans="1:13" ht="12.75">
      <c r="A313" s="1" t="s">
        <v>264</v>
      </c>
      <c r="B313" s="7">
        <v>1</v>
      </c>
      <c r="C313" s="11">
        <v>1.25</v>
      </c>
      <c r="D313" s="19">
        <v>2.25</v>
      </c>
      <c r="E313" s="19">
        <v>3.25</v>
      </c>
      <c r="F313" s="20">
        <v>1</v>
      </c>
      <c r="G313" s="21">
        <f>SUM(D313:F313)</f>
        <v>6.5</v>
      </c>
      <c r="I313" s="44">
        <v>2</v>
      </c>
      <c r="J313" s="27">
        <v>4.5</v>
      </c>
      <c r="K313" s="28">
        <f>I313+J313</f>
        <v>6.5</v>
      </c>
      <c r="L313" s="32">
        <f>B313+C313+G313+K313</f>
        <v>15.25</v>
      </c>
      <c r="M313" s="45">
        <f>L313/25</f>
        <v>0.61</v>
      </c>
    </row>
    <row r="314" spans="1:13" ht="12.75">
      <c r="A314" s="1" t="s">
        <v>265</v>
      </c>
      <c r="B314" s="7">
        <v>1</v>
      </c>
      <c r="C314" s="11">
        <v>1</v>
      </c>
      <c r="D314" s="19">
        <v>3.5</v>
      </c>
      <c r="E314" s="19">
        <v>2.5</v>
      </c>
      <c r="F314" s="20">
        <v>1</v>
      </c>
      <c r="G314" s="21">
        <f aca="true" t="shared" si="55" ref="G314:G319">SUM(D314:F314)</f>
        <v>7</v>
      </c>
      <c r="I314" s="44">
        <v>2.25</v>
      </c>
      <c r="J314" s="27">
        <v>4.25</v>
      </c>
      <c r="K314" s="28">
        <f aca="true" t="shared" si="56" ref="K314:K319">I314+J314</f>
        <v>6.5</v>
      </c>
      <c r="L314" s="32">
        <f aca="true" t="shared" si="57" ref="L314:L319">B314+C314+G314+K314</f>
        <v>15.5</v>
      </c>
      <c r="M314" s="45">
        <f aca="true" t="shared" si="58" ref="M314:M319">L314/25</f>
        <v>0.62</v>
      </c>
    </row>
    <row r="315" spans="1:13" ht="12.75">
      <c r="A315" s="1" t="s">
        <v>266</v>
      </c>
      <c r="B315" s="7">
        <v>1.75</v>
      </c>
      <c r="C315" s="11">
        <v>0.75</v>
      </c>
      <c r="D315" s="19">
        <v>2</v>
      </c>
      <c r="E315" s="19">
        <v>2.5</v>
      </c>
      <c r="F315" s="20">
        <v>0.75</v>
      </c>
      <c r="G315" s="21">
        <f t="shared" si="55"/>
        <v>5.25</v>
      </c>
      <c r="I315" s="44">
        <v>1.5</v>
      </c>
      <c r="J315" s="27">
        <v>6</v>
      </c>
      <c r="K315" s="28">
        <f t="shared" si="56"/>
        <v>7.5</v>
      </c>
      <c r="L315" s="32">
        <f t="shared" si="57"/>
        <v>15.25</v>
      </c>
      <c r="M315" s="45">
        <f t="shared" si="58"/>
        <v>0.61</v>
      </c>
    </row>
    <row r="316" spans="1:13" ht="12.75">
      <c r="A316" s="1" t="s">
        <v>267</v>
      </c>
      <c r="B316" s="7">
        <v>1.25</v>
      </c>
      <c r="C316" s="11">
        <v>0.5</v>
      </c>
      <c r="D316" s="19">
        <v>1.5</v>
      </c>
      <c r="E316" s="19">
        <v>2</v>
      </c>
      <c r="F316" s="20">
        <v>0.75</v>
      </c>
      <c r="G316" s="21">
        <f t="shared" si="55"/>
        <v>4.25</v>
      </c>
      <c r="I316" s="44">
        <v>1.5</v>
      </c>
      <c r="J316" s="27">
        <v>5.5</v>
      </c>
      <c r="K316" s="28">
        <f t="shared" si="56"/>
        <v>7</v>
      </c>
      <c r="L316" s="32">
        <f t="shared" si="57"/>
        <v>13</v>
      </c>
      <c r="M316" s="45">
        <f t="shared" si="58"/>
        <v>0.52</v>
      </c>
    </row>
    <row r="317" spans="1:13" ht="12.75">
      <c r="A317" s="1" t="s">
        <v>268</v>
      </c>
      <c r="B317" s="7">
        <v>1</v>
      </c>
      <c r="C317" s="11">
        <v>0.75</v>
      </c>
      <c r="D317" s="19">
        <v>2.75</v>
      </c>
      <c r="E317" s="19">
        <v>3</v>
      </c>
      <c r="F317" s="20">
        <v>1</v>
      </c>
      <c r="G317" s="21">
        <f t="shared" si="55"/>
        <v>6.75</v>
      </c>
      <c r="I317" s="44">
        <v>1.75</v>
      </c>
      <c r="J317" s="27">
        <v>6.25</v>
      </c>
      <c r="K317" s="28">
        <f t="shared" si="56"/>
        <v>8</v>
      </c>
      <c r="L317" s="32">
        <f t="shared" si="57"/>
        <v>16.5</v>
      </c>
      <c r="M317" s="45">
        <f t="shared" si="58"/>
        <v>0.66</v>
      </c>
    </row>
    <row r="318" spans="1:14" ht="12.75">
      <c r="A318" s="1" t="s">
        <v>269</v>
      </c>
      <c r="B318" s="7">
        <v>0.75</v>
      </c>
      <c r="C318" s="11">
        <v>0.25</v>
      </c>
      <c r="D318" s="19">
        <v>0.5</v>
      </c>
      <c r="E318" s="19">
        <v>1.5</v>
      </c>
      <c r="F318" s="20">
        <v>0.25</v>
      </c>
      <c r="G318" s="21">
        <f t="shared" si="55"/>
        <v>2.25</v>
      </c>
      <c r="I318" s="44">
        <v>1.25</v>
      </c>
      <c r="J318" s="27">
        <v>4.5</v>
      </c>
      <c r="K318" s="28">
        <f t="shared" si="56"/>
        <v>5.75</v>
      </c>
      <c r="L318" s="32">
        <f t="shared" si="57"/>
        <v>9</v>
      </c>
      <c r="M318" s="45">
        <f t="shared" si="58"/>
        <v>0.36</v>
      </c>
      <c r="N318" s="7" t="s">
        <v>277</v>
      </c>
    </row>
    <row r="319" spans="1:13" ht="12.75">
      <c r="A319" s="1" t="s">
        <v>270</v>
      </c>
      <c r="B319" s="7">
        <v>1</v>
      </c>
      <c r="C319" s="11">
        <v>0.5</v>
      </c>
      <c r="D319" s="19">
        <v>2</v>
      </c>
      <c r="E319" s="19">
        <v>2</v>
      </c>
      <c r="F319" s="20">
        <v>1</v>
      </c>
      <c r="G319" s="21">
        <f t="shared" si="55"/>
        <v>5</v>
      </c>
      <c r="I319" s="44">
        <v>1.75</v>
      </c>
      <c r="J319" s="27">
        <v>4</v>
      </c>
      <c r="K319" s="28">
        <f t="shared" si="56"/>
        <v>5.75</v>
      </c>
      <c r="L319" s="32">
        <f t="shared" si="57"/>
        <v>12.25</v>
      </c>
      <c r="M319" s="45">
        <f t="shared" si="58"/>
        <v>0.49</v>
      </c>
    </row>
    <row r="320" spans="1:13" ht="12.75">
      <c r="A320" s="2"/>
      <c r="M320" s="45"/>
    </row>
    <row r="321" spans="1:13" ht="12.75">
      <c r="A321" s="2" t="s">
        <v>271</v>
      </c>
      <c r="M321" s="45"/>
    </row>
    <row r="322" ht="12.75">
      <c r="M322" s="45"/>
    </row>
    <row r="323" spans="1:13" ht="12.75">
      <c r="A323" s="1" t="s">
        <v>272</v>
      </c>
      <c r="B323" s="7">
        <v>1.5</v>
      </c>
      <c r="C323" s="11">
        <v>0.25</v>
      </c>
      <c r="D323" s="19">
        <v>0.25</v>
      </c>
      <c r="E323" s="19">
        <v>2</v>
      </c>
      <c r="F323" s="20">
        <v>0.25</v>
      </c>
      <c r="G323" s="21">
        <f>SUM(D323:F323)</f>
        <v>2.5</v>
      </c>
      <c r="I323" s="44">
        <v>1.75</v>
      </c>
      <c r="J323" s="27">
        <v>2.75</v>
      </c>
      <c r="K323" s="28">
        <f>I323+J323</f>
        <v>4.5</v>
      </c>
      <c r="L323" s="32">
        <f>B323+C323+G323+K323</f>
        <v>8.75</v>
      </c>
      <c r="M323" s="45">
        <f>L323/25</f>
        <v>0.35</v>
      </c>
    </row>
    <row r="324" ht="12.75">
      <c r="M324" s="45"/>
    </row>
    <row r="325" spans="1:13" ht="12.75">
      <c r="A325" s="2" t="s">
        <v>273</v>
      </c>
      <c r="M325" s="45"/>
    </row>
    <row r="326" spans="1:13" ht="12.75">
      <c r="A326" s="2"/>
      <c r="M326" s="45"/>
    </row>
    <row r="327" spans="1:13" ht="12.75">
      <c r="A327" s="1" t="s">
        <v>274</v>
      </c>
      <c r="B327" s="7">
        <v>1</v>
      </c>
      <c r="C327" s="11">
        <v>1</v>
      </c>
      <c r="D327" s="19">
        <v>2</v>
      </c>
      <c r="E327" s="19">
        <v>2.75</v>
      </c>
      <c r="F327" s="20">
        <v>1</v>
      </c>
      <c r="G327" s="21">
        <f>SUM(D327:F327)</f>
        <v>5.75</v>
      </c>
      <c r="I327" s="44">
        <v>1</v>
      </c>
      <c r="J327" s="27">
        <v>4.75</v>
      </c>
      <c r="K327" s="28">
        <f>I327+J327</f>
        <v>5.75</v>
      </c>
      <c r="L327" s="32">
        <f>B327+C327+G327+K327</f>
        <v>13.5</v>
      </c>
      <c r="M327" s="45">
        <f>L327/25</f>
        <v>0.54</v>
      </c>
    </row>
    <row r="328" spans="1:13" ht="12.75">
      <c r="A328" s="2"/>
      <c r="M328" s="45"/>
    </row>
    <row r="329" spans="1:13" ht="12.75">
      <c r="A329" s="2" t="s">
        <v>275</v>
      </c>
      <c r="M329" s="45"/>
    </row>
    <row r="330" spans="1:13" ht="12.75">
      <c r="A330" s="2"/>
      <c r="M330" s="45"/>
    </row>
    <row r="331" spans="1:13" ht="12.75">
      <c r="A331" s="1" t="s">
        <v>276</v>
      </c>
      <c r="B331" s="7">
        <v>1</v>
      </c>
      <c r="C331" s="11">
        <v>0.75</v>
      </c>
      <c r="D331" s="19">
        <v>2.25</v>
      </c>
      <c r="E331" s="19">
        <v>1.5</v>
      </c>
      <c r="F331" s="20">
        <v>1</v>
      </c>
      <c r="G331" s="21">
        <f>SUM(D331:F331)</f>
        <v>4.75</v>
      </c>
      <c r="I331" s="44">
        <v>1.75</v>
      </c>
      <c r="J331" s="27">
        <v>4</v>
      </c>
      <c r="K331" s="28">
        <f>I331+J331</f>
        <v>5.75</v>
      </c>
      <c r="L331" s="32">
        <f>B331+C331+G331+K331</f>
        <v>12.25</v>
      </c>
      <c r="M331" s="45">
        <f>L331/25</f>
        <v>0.49</v>
      </c>
    </row>
    <row r="332" ht="12.75">
      <c r="M332" s="45"/>
    </row>
    <row r="333" spans="1:13" ht="12.75">
      <c r="A333" s="2" t="s">
        <v>278</v>
      </c>
      <c r="M333" s="45"/>
    </row>
    <row r="334" spans="1:13" ht="12.75">
      <c r="A334" s="2"/>
      <c r="M334" s="45"/>
    </row>
    <row r="335" spans="1:13" ht="12.75">
      <c r="A335" s="1" t="s">
        <v>279</v>
      </c>
      <c r="B335" s="7">
        <v>1</v>
      </c>
      <c r="C335" s="11">
        <v>1</v>
      </c>
      <c r="D335" s="19">
        <v>2.5</v>
      </c>
      <c r="E335" s="19">
        <v>2.5</v>
      </c>
      <c r="F335" s="20">
        <v>1.5</v>
      </c>
      <c r="G335" s="21">
        <f>SUM(D335:F335)</f>
        <v>6.5</v>
      </c>
      <c r="I335" s="44">
        <v>1.5</v>
      </c>
      <c r="J335" s="27">
        <v>4.25</v>
      </c>
      <c r="K335" s="28">
        <f>I335+J335</f>
        <v>5.75</v>
      </c>
      <c r="L335" s="32">
        <f>B335+C335+G335+K335</f>
        <v>14.25</v>
      </c>
      <c r="M335" s="45">
        <f>L335/25</f>
        <v>0.57</v>
      </c>
    </row>
    <row r="336" spans="1:13" ht="12.75">
      <c r="A336" s="1" t="s">
        <v>280</v>
      </c>
      <c r="B336" s="7">
        <v>1.5</v>
      </c>
      <c r="C336" s="11">
        <v>0.75</v>
      </c>
      <c r="D336" s="19">
        <v>1.5</v>
      </c>
      <c r="E336" s="19">
        <v>2.5</v>
      </c>
      <c r="F336" s="20">
        <v>1.25</v>
      </c>
      <c r="G336" s="21">
        <f>SUM(D336:F336)</f>
        <v>5.25</v>
      </c>
      <c r="I336" s="44">
        <v>1.5</v>
      </c>
      <c r="J336" s="27">
        <v>3.5</v>
      </c>
      <c r="K336" s="28">
        <f>I336+J336</f>
        <v>5</v>
      </c>
      <c r="L336" s="32">
        <f>B336+C336+G336+K336</f>
        <v>12.5</v>
      </c>
      <c r="M336" s="45">
        <f>L336/25</f>
        <v>0.5</v>
      </c>
    </row>
    <row r="337" spans="1:13" ht="12.75">
      <c r="A337" s="1" t="s">
        <v>281</v>
      </c>
      <c r="B337" s="7">
        <v>1</v>
      </c>
      <c r="C337" s="11">
        <v>0.75</v>
      </c>
      <c r="D337" s="19">
        <v>3</v>
      </c>
      <c r="E337" s="19">
        <v>3</v>
      </c>
      <c r="F337" s="20">
        <v>1.25</v>
      </c>
      <c r="G337" s="21">
        <f>SUM(D337:F337)</f>
        <v>7.25</v>
      </c>
      <c r="I337" s="44">
        <v>1.5</v>
      </c>
      <c r="J337" s="27">
        <v>5</v>
      </c>
      <c r="K337" s="28">
        <f>I337+J337</f>
        <v>6.5</v>
      </c>
      <c r="L337" s="32">
        <f>B337+C337+G337+K337</f>
        <v>15.5</v>
      </c>
      <c r="M337" s="45">
        <f>L337/25</f>
        <v>0.62</v>
      </c>
    </row>
    <row r="338" spans="1:13" ht="12.75">
      <c r="A338" s="2"/>
      <c r="M338" s="45"/>
    </row>
    <row r="339" spans="1:13" ht="12.75">
      <c r="A339" s="2" t="s">
        <v>282</v>
      </c>
      <c r="M339" s="45"/>
    </row>
    <row r="340" ht="12.75">
      <c r="M340" s="45"/>
    </row>
    <row r="341" spans="1:13" ht="12.75">
      <c r="A341" s="1" t="s">
        <v>283</v>
      </c>
      <c r="B341" s="7">
        <v>0.75</v>
      </c>
      <c r="C341" s="11">
        <v>0.25</v>
      </c>
      <c r="D341" s="19">
        <v>0.5</v>
      </c>
      <c r="E341" s="19">
        <v>2</v>
      </c>
      <c r="F341" s="20">
        <v>3</v>
      </c>
      <c r="G341" s="21">
        <f>SUM(D341:F341)</f>
        <v>5.5</v>
      </c>
      <c r="I341" s="44">
        <v>2</v>
      </c>
      <c r="J341" s="27">
        <v>3.5</v>
      </c>
      <c r="K341" s="28">
        <f>I341+J341</f>
        <v>5.5</v>
      </c>
      <c r="L341" s="32">
        <f>B341+C341+G341+K341</f>
        <v>12</v>
      </c>
      <c r="M341" s="45">
        <f>L341/25</f>
        <v>0.48</v>
      </c>
    </row>
    <row r="342" spans="1:13" ht="12.75">
      <c r="A342" s="2"/>
      <c r="M342" s="45"/>
    </row>
    <row r="343" spans="1:13" ht="12.75">
      <c r="A343" s="2" t="s">
        <v>284</v>
      </c>
      <c r="M343" s="45"/>
    </row>
    <row r="344" ht="12.75">
      <c r="M344" s="45"/>
    </row>
    <row r="345" spans="1:13" ht="12.75">
      <c r="A345" s="1" t="s">
        <v>285</v>
      </c>
      <c r="B345" s="7">
        <v>1</v>
      </c>
      <c r="C345" s="11">
        <v>0.75</v>
      </c>
      <c r="D345" s="19">
        <v>1</v>
      </c>
      <c r="E345" s="19">
        <v>2</v>
      </c>
      <c r="F345" s="20">
        <v>1.5</v>
      </c>
      <c r="G345" s="21">
        <f>SUM(D345:F345)</f>
        <v>4.5</v>
      </c>
      <c r="I345" s="44">
        <v>1.25</v>
      </c>
      <c r="J345" s="27">
        <v>5</v>
      </c>
      <c r="K345" s="28">
        <f>I345+J345</f>
        <v>6.25</v>
      </c>
      <c r="L345" s="32">
        <f>B345+C345+G345+K345</f>
        <v>12.5</v>
      </c>
      <c r="M345" s="45">
        <f aca="true" t="shared" si="59" ref="M345:M355">L345/25</f>
        <v>0.5</v>
      </c>
    </row>
    <row r="346" spans="1:13" ht="12.75">
      <c r="A346" s="1" t="s">
        <v>286</v>
      </c>
      <c r="B346" s="7">
        <v>1.5</v>
      </c>
      <c r="C346" s="11">
        <v>0.75</v>
      </c>
      <c r="D346" s="19">
        <v>2</v>
      </c>
      <c r="E346" s="19">
        <v>2.5</v>
      </c>
      <c r="F346" s="20">
        <v>2</v>
      </c>
      <c r="G346" s="21">
        <f>SUM(D346:F346)</f>
        <v>6.5</v>
      </c>
      <c r="I346" s="44">
        <v>1.5</v>
      </c>
      <c r="J346" s="27">
        <v>5.25</v>
      </c>
      <c r="K346" s="28">
        <f>I346+J346</f>
        <v>6.75</v>
      </c>
      <c r="L346" s="32">
        <f>B346+C346+G346+K346</f>
        <v>15.5</v>
      </c>
      <c r="M346" s="45">
        <f t="shared" si="59"/>
        <v>0.62</v>
      </c>
    </row>
    <row r="347" spans="1:13" ht="12.75">
      <c r="A347" s="2"/>
      <c r="M347" s="45"/>
    </row>
    <row r="348" spans="1:13" ht="12.75">
      <c r="A348" s="2" t="s">
        <v>287</v>
      </c>
      <c r="M348" s="45"/>
    </row>
    <row r="349" ht="12.75">
      <c r="M349" s="45"/>
    </row>
    <row r="350" spans="1:13" ht="12.75">
      <c r="A350" s="1" t="s">
        <v>288</v>
      </c>
      <c r="B350" s="7">
        <v>0.75</v>
      </c>
      <c r="C350" s="11">
        <v>0.5</v>
      </c>
      <c r="D350" s="19">
        <v>2</v>
      </c>
      <c r="E350" s="19">
        <v>1.75</v>
      </c>
      <c r="F350" s="20">
        <v>1.5</v>
      </c>
      <c r="G350" s="21">
        <f aca="true" t="shared" si="60" ref="G350:G355">SUM(D350:F350)</f>
        <v>5.25</v>
      </c>
      <c r="I350" s="44">
        <v>1.75</v>
      </c>
      <c r="J350" s="27">
        <v>3.5</v>
      </c>
      <c r="K350" s="28">
        <f aca="true" t="shared" si="61" ref="K350:K355">I350+J350</f>
        <v>5.25</v>
      </c>
      <c r="L350" s="32">
        <f aca="true" t="shared" si="62" ref="L350:L355">B350+C350+G350+K350</f>
        <v>11.75</v>
      </c>
      <c r="M350" s="45">
        <f t="shared" si="59"/>
        <v>0.47</v>
      </c>
    </row>
    <row r="351" spans="1:13" ht="12.75">
      <c r="A351" s="1" t="s">
        <v>289</v>
      </c>
      <c r="B351" s="7">
        <v>1</v>
      </c>
      <c r="C351" s="11">
        <v>0.75</v>
      </c>
      <c r="D351" s="19">
        <v>0.75</v>
      </c>
      <c r="E351" s="19">
        <v>2</v>
      </c>
      <c r="F351" s="20">
        <v>1.75</v>
      </c>
      <c r="G351" s="21">
        <f t="shared" si="60"/>
        <v>4.5</v>
      </c>
      <c r="I351" s="44">
        <v>1.25</v>
      </c>
      <c r="J351" s="27">
        <v>4.75</v>
      </c>
      <c r="K351" s="28">
        <f t="shared" si="61"/>
        <v>6</v>
      </c>
      <c r="L351" s="32">
        <f t="shared" si="62"/>
        <v>12.25</v>
      </c>
      <c r="M351" s="45">
        <f t="shared" si="59"/>
        <v>0.49</v>
      </c>
    </row>
    <row r="352" spans="1:13" ht="12.75">
      <c r="A352" s="1" t="s">
        <v>290</v>
      </c>
      <c r="B352" s="7">
        <v>1.25</v>
      </c>
      <c r="C352" s="11">
        <v>0.75</v>
      </c>
      <c r="D352" s="19">
        <v>2</v>
      </c>
      <c r="E352" s="19">
        <v>1.75</v>
      </c>
      <c r="F352" s="20">
        <v>2.25</v>
      </c>
      <c r="G352" s="21">
        <f t="shared" si="60"/>
        <v>6</v>
      </c>
      <c r="I352" s="44">
        <v>1.75</v>
      </c>
      <c r="J352" s="27">
        <v>5.5</v>
      </c>
      <c r="K352" s="28">
        <f t="shared" si="61"/>
        <v>7.25</v>
      </c>
      <c r="L352" s="32">
        <f t="shared" si="62"/>
        <v>15.25</v>
      </c>
      <c r="M352" s="45">
        <f t="shared" si="59"/>
        <v>0.61</v>
      </c>
    </row>
    <row r="353" spans="1:13" ht="12.75">
      <c r="A353" s="1" t="s">
        <v>291</v>
      </c>
      <c r="B353" s="7">
        <v>1</v>
      </c>
      <c r="C353" s="11">
        <v>1</v>
      </c>
      <c r="D353" s="19">
        <v>3</v>
      </c>
      <c r="E353" s="19">
        <v>2.75</v>
      </c>
      <c r="F353" s="20">
        <v>1.25</v>
      </c>
      <c r="G353" s="21">
        <f t="shared" si="60"/>
        <v>7</v>
      </c>
      <c r="I353" s="44">
        <v>2</v>
      </c>
      <c r="J353" s="27">
        <v>5.5</v>
      </c>
      <c r="K353" s="28">
        <f t="shared" si="61"/>
        <v>7.5</v>
      </c>
      <c r="L353" s="32">
        <f t="shared" si="62"/>
        <v>16.5</v>
      </c>
      <c r="M353" s="45">
        <f t="shared" si="59"/>
        <v>0.66</v>
      </c>
    </row>
    <row r="354" spans="1:14" ht="12.75">
      <c r="A354" s="1" t="s">
        <v>292</v>
      </c>
      <c r="B354" s="7">
        <v>1</v>
      </c>
      <c r="C354" s="11">
        <v>1.25</v>
      </c>
      <c r="D354" s="19">
        <v>2.5</v>
      </c>
      <c r="E354" s="19">
        <v>3</v>
      </c>
      <c r="F354" s="20">
        <v>1.5</v>
      </c>
      <c r="G354" s="21">
        <f t="shared" si="60"/>
        <v>7</v>
      </c>
      <c r="I354" s="44">
        <v>2.5</v>
      </c>
      <c r="J354" s="27">
        <v>5.75</v>
      </c>
      <c r="K354" s="28">
        <f t="shared" si="61"/>
        <v>8.25</v>
      </c>
      <c r="L354" s="32">
        <f t="shared" si="62"/>
        <v>17.5</v>
      </c>
      <c r="M354" s="45">
        <f t="shared" si="59"/>
        <v>0.7</v>
      </c>
      <c r="N354" s="7" t="s">
        <v>294</v>
      </c>
    </row>
    <row r="355" spans="1:13" ht="12.75">
      <c r="A355" s="1" t="s">
        <v>295</v>
      </c>
      <c r="B355" s="7">
        <v>1</v>
      </c>
      <c r="C355" s="11">
        <v>1</v>
      </c>
      <c r="D355" s="19">
        <v>2.5</v>
      </c>
      <c r="E355" s="19">
        <v>2.25</v>
      </c>
      <c r="F355" s="20">
        <v>1.25</v>
      </c>
      <c r="G355" s="21">
        <f t="shared" si="60"/>
        <v>6</v>
      </c>
      <c r="I355" s="44">
        <v>2</v>
      </c>
      <c r="J355" s="27">
        <v>5</v>
      </c>
      <c r="K355" s="28">
        <f t="shared" si="61"/>
        <v>7</v>
      </c>
      <c r="L355" s="32">
        <f t="shared" si="62"/>
        <v>15</v>
      </c>
      <c r="M355" s="45">
        <f t="shared" si="59"/>
        <v>0.6</v>
      </c>
    </row>
    <row r="356" ht="12.75">
      <c r="A356" s="2"/>
    </row>
    <row r="359" ht="12.75">
      <c r="A359" s="2"/>
    </row>
    <row r="360" ht="12.75">
      <c r="A360" s="2"/>
    </row>
    <row r="361" ht="12.75">
      <c r="A361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70" ht="12.75">
      <c r="A370" s="2"/>
    </row>
    <row r="371" ht="12.75">
      <c r="A371" s="2"/>
    </row>
    <row r="375" ht="12.75">
      <c r="A375" s="2"/>
    </row>
    <row r="379" ht="12.75">
      <c r="A379" s="2"/>
    </row>
    <row r="383" ht="12.75">
      <c r="A383" s="2"/>
    </row>
    <row r="384" ht="12.75">
      <c r="A384" s="2"/>
    </row>
    <row r="387" ht="12.75">
      <c r="A387" s="2"/>
    </row>
    <row r="388" ht="12.75">
      <c r="A388" s="2"/>
    </row>
    <row r="390" ht="12.75">
      <c r="A390" s="2"/>
    </row>
    <row r="391" ht="12.75">
      <c r="A391" s="2"/>
    </row>
    <row r="392" ht="12.75">
      <c r="A392" s="2"/>
    </row>
    <row r="394" ht="12.75">
      <c r="A394" s="2"/>
    </row>
    <row r="395" ht="12.75">
      <c r="A395" s="2"/>
    </row>
    <row r="396" ht="12.75">
      <c r="A396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5" ht="12.75">
      <c r="A405" s="2"/>
    </row>
    <row r="406" ht="12.75">
      <c r="A406" s="2"/>
    </row>
    <row r="409" ht="12.75">
      <c r="A409" s="2"/>
    </row>
    <row r="410" ht="12.75">
      <c r="A410" s="2"/>
    </row>
    <row r="413" ht="12.75">
      <c r="A413" s="2"/>
    </row>
    <row r="414" ht="12.75">
      <c r="A414" s="2"/>
    </row>
    <row r="418" ht="12.75">
      <c r="A418" s="2"/>
    </row>
    <row r="419" ht="12.75">
      <c r="A419" s="2"/>
    </row>
    <row r="423" ht="12.75">
      <c r="A423" s="2"/>
    </row>
    <row r="424" ht="12.75">
      <c r="A424" s="2"/>
    </row>
    <row r="428" ht="12.75">
      <c r="A428" s="2"/>
    </row>
    <row r="432" ht="12.75">
      <c r="A432" s="2"/>
    </row>
    <row r="433" ht="12.75">
      <c r="A433" s="2"/>
    </row>
    <row r="434" ht="12.75">
      <c r="A434" s="2"/>
    </row>
    <row r="438" ht="12.75">
      <c r="A438" s="2"/>
    </row>
    <row r="439" ht="12.75">
      <c r="A439" s="2"/>
    </row>
    <row r="443" ht="12.75">
      <c r="A443" s="2"/>
    </row>
    <row r="444" ht="12.75">
      <c r="A444" s="2"/>
    </row>
    <row r="448" ht="12.75">
      <c r="A448" s="2"/>
    </row>
    <row r="449" ht="12.75">
      <c r="A449" s="2"/>
    </row>
    <row r="453" ht="12.75">
      <c r="A453" s="2"/>
    </row>
    <row r="454" ht="12.75">
      <c r="A454" s="2"/>
    </row>
    <row r="455" ht="12.75">
      <c r="A455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7" ht="12.75">
      <c r="A477" s="2"/>
    </row>
    <row r="481" ht="12.75">
      <c r="A481" s="2"/>
    </row>
    <row r="482" ht="12.75">
      <c r="A482" s="2"/>
    </row>
    <row r="483" ht="12.75">
      <c r="A483" s="2"/>
    </row>
    <row r="487" ht="12.75">
      <c r="A487" s="2"/>
    </row>
    <row r="488" ht="12.75">
      <c r="A488" s="2"/>
    </row>
    <row r="492" ht="12.75">
      <c r="A492" s="2"/>
    </row>
    <row r="493" ht="12.75">
      <c r="A493" s="2"/>
    </row>
    <row r="497" ht="12.75">
      <c r="A497" s="2"/>
    </row>
    <row r="498" ht="12.75">
      <c r="A498" s="2"/>
    </row>
    <row r="502" ht="12.75">
      <c r="A502" s="2"/>
    </row>
    <row r="503" ht="12.75">
      <c r="A503" s="41"/>
    </row>
    <row r="504" ht="12.75">
      <c r="A504" s="41"/>
    </row>
    <row r="508" ht="12.75">
      <c r="A508" s="41"/>
    </row>
    <row r="512" ht="12.75">
      <c r="A512" s="2"/>
    </row>
    <row r="513" ht="12.75">
      <c r="A513" s="2"/>
    </row>
    <row r="517" ht="12.75">
      <c r="A517" s="2"/>
    </row>
    <row r="518" ht="12.75">
      <c r="A518" s="2"/>
    </row>
    <row r="522" ht="12.75">
      <c r="A522" s="2"/>
    </row>
    <row r="526" ht="12.75">
      <c r="A526" s="2"/>
    </row>
    <row r="530" ht="12.75">
      <c r="A530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41" ht="12.75">
      <c r="A541" s="2"/>
    </row>
    <row r="545" ht="12.75">
      <c r="A545" s="2"/>
    </row>
    <row r="546" ht="12.75">
      <c r="A546" s="2"/>
    </row>
    <row r="550" ht="12.75">
      <c r="A550" s="2"/>
    </row>
    <row r="551" ht="12.75">
      <c r="A551" s="2"/>
    </row>
    <row r="555" ht="12.75">
      <c r="A555" s="2"/>
    </row>
    <row r="559" ht="12.75">
      <c r="A559" s="2"/>
    </row>
    <row r="560" ht="12.75">
      <c r="A560" s="2"/>
    </row>
    <row r="561" ht="12.75">
      <c r="A561" s="2"/>
    </row>
    <row r="565" ht="12.75">
      <c r="A565" s="2"/>
    </row>
    <row r="569" ht="12.75">
      <c r="A569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82" ht="12.75">
      <c r="A582" s="2"/>
    </row>
    <row r="583" ht="12.75">
      <c r="A583" s="2"/>
    </row>
    <row r="587" ht="12.75">
      <c r="A587" s="2"/>
    </row>
    <row r="591" ht="12.75">
      <c r="A591" s="2"/>
    </row>
    <row r="592" ht="12.75">
      <c r="A592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8" ht="12.75">
      <c r="A608" s="2"/>
    </row>
    <row r="612" ht="12.75">
      <c r="A612" s="2"/>
    </row>
    <row r="613" ht="12.75">
      <c r="A613" s="2"/>
    </row>
    <row r="617" ht="12.75">
      <c r="A617" s="2"/>
    </row>
    <row r="618" ht="12.75">
      <c r="A618" s="2"/>
    </row>
    <row r="619" ht="12.75">
      <c r="A619" s="2"/>
    </row>
    <row r="623" ht="12.75">
      <c r="A623" s="2"/>
    </row>
    <row r="627" ht="12.75">
      <c r="A627" s="2"/>
    </row>
    <row r="628" ht="12.75">
      <c r="A628" s="2"/>
    </row>
    <row r="632" ht="12.75">
      <c r="A632" s="2"/>
    </row>
    <row r="633" ht="12.75">
      <c r="A633" s="2"/>
    </row>
    <row r="637" ht="12.75">
      <c r="A637" s="2"/>
    </row>
    <row r="641" ht="12.75">
      <c r="A641" s="2"/>
    </row>
    <row r="642" ht="12.75">
      <c r="A642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4" ht="12.75">
      <c r="A654" s="2"/>
    </row>
    <row r="658" ht="12.75">
      <c r="A658" s="2"/>
    </row>
    <row r="662" ht="12.75">
      <c r="A662" s="2"/>
    </row>
    <row r="666" ht="12.75">
      <c r="A666" s="2"/>
    </row>
    <row r="667" ht="12.75">
      <c r="A667" s="2"/>
    </row>
    <row r="668" ht="12.75">
      <c r="A668" s="2"/>
    </row>
    <row r="672" ht="12.75">
      <c r="A672" s="2"/>
    </row>
    <row r="676" ht="12.75">
      <c r="A676" s="2"/>
    </row>
    <row r="677" ht="12.75">
      <c r="A677" s="2"/>
    </row>
    <row r="681" ht="12.75">
      <c r="A681" s="2"/>
    </row>
    <row r="682" ht="12.75">
      <c r="A682" s="2"/>
    </row>
    <row r="686" ht="12.75">
      <c r="A686" s="2"/>
    </row>
    <row r="690" ht="12.75">
      <c r="A690" s="2"/>
    </row>
    <row r="694" ht="12.75">
      <c r="A694" s="2"/>
    </row>
    <row r="698" ht="12.75">
      <c r="A698" s="2"/>
    </row>
    <row r="702" ht="12.75">
      <c r="A702" s="2"/>
    </row>
    <row r="706" ht="12.75">
      <c r="A706" s="2"/>
    </row>
    <row r="710" ht="12.75">
      <c r="A710" s="2"/>
    </row>
    <row r="711" ht="12.75">
      <c r="A711" s="2"/>
    </row>
    <row r="715" ht="12.75">
      <c r="A715" s="2"/>
    </row>
    <row r="719" ht="12.75">
      <c r="A719" s="2"/>
    </row>
    <row r="720" ht="12.75">
      <c r="A720" s="2"/>
    </row>
    <row r="724" ht="12.75">
      <c r="A724" s="2"/>
    </row>
  </sheetData>
  <sheetProtection/>
  <mergeCells count="1">
    <mergeCell ref="I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Earth sciences</dc:creator>
  <cp:keywords/>
  <dc:description/>
  <cp:lastModifiedBy>Reed Elsevier</cp:lastModifiedBy>
  <dcterms:created xsi:type="dcterms:W3CDTF">2001-12-17T19:42:43Z</dcterms:created>
  <dcterms:modified xsi:type="dcterms:W3CDTF">2013-01-06T14:34:49Z</dcterms:modified>
  <cp:category/>
  <cp:version/>
  <cp:contentType/>
  <cp:contentStatus/>
</cp:coreProperties>
</file>